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vby\Desktop\Didaktické pomôcky\"/>
    </mc:Choice>
  </mc:AlternateContent>
  <bookViews>
    <workbookView xWindow="0" yWindow="0" windowWidth="19200" windowHeight="11595"/>
  </bookViews>
  <sheets>
    <sheet name="Zriadenie pol..." sheetId="2" r:id="rId1"/>
  </sheets>
  <definedNames>
    <definedName name="_xlnm.Print_Titles" localSheetId="0">'Zriadenie pol...'!$14:$14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8" i="2" l="1"/>
  <c r="N19" i="2"/>
  <c r="N20" i="2"/>
  <c r="N21" i="2"/>
  <c r="N22" i="2"/>
  <c r="N23" i="2"/>
  <c r="N131" i="2"/>
  <c r="N15" i="2" l="1"/>
  <c r="BE133" i="2"/>
  <c r="BF133" i="2"/>
  <c r="BG133" i="2"/>
  <c r="BH133" i="2"/>
  <c r="BI133" i="2"/>
  <c r="BK133" i="2"/>
  <c r="BE134" i="2"/>
  <c r="BF134" i="2"/>
  <c r="BG134" i="2"/>
  <c r="BH134" i="2"/>
  <c r="BI134" i="2"/>
  <c r="BK134" i="2"/>
  <c r="BE135" i="2"/>
  <c r="BF135" i="2"/>
  <c r="BG135" i="2"/>
  <c r="BH135" i="2"/>
  <c r="BI135" i="2"/>
  <c r="BK135" i="2"/>
  <c r="BE136" i="2"/>
  <c r="BF136" i="2"/>
  <c r="BG136" i="2"/>
  <c r="BH136" i="2"/>
  <c r="BI136" i="2"/>
  <c r="BK136" i="2"/>
  <c r="BE137" i="2"/>
  <c r="BF137" i="2"/>
  <c r="BG137" i="2"/>
  <c r="BH137" i="2"/>
  <c r="BI137" i="2"/>
  <c r="BK137" i="2"/>
  <c r="BI131" i="2"/>
  <c r="BH131" i="2"/>
  <c r="BG131" i="2"/>
  <c r="BE131" i="2"/>
  <c r="AA131" i="2"/>
  <c r="Y131" i="2"/>
  <c r="W131" i="2"/>
  <c r="BK131" i="2"/>
  <c r="BF131" i="2"/>
  <c r="BI130" i="2"/>
  <c r="BH130" i="2"/>
  <c r="BG130" i="2"/>
  <c r="BE130" i="2"/>
  <c r="AA130" i="2"/>
  <c r="Y130" i="2"/>
  <c r="W130" i="2"/>
  <c r="BK130" i="2"/>
  <c r="N130" i="2"/>
  <c r="BF130" i="2" s="1"/>
  <c r="BI129" i="2"/>
  <c r="BH129" i="2"/>
  <c r="BG129" i="2"/>
  <c r="BE129" i="2"/>
  <c r="AA129" i="2"/>
  <c r="Y129" i="2"/>
  <c r="W129" i="2"/>
  <c r="BK129" i="2"/>
  <c r="N129" i="2"/>
  <c r="BF129" i="2" s="1"/>
  <c r="BI128" i="2"/>
  <c r="BH128" i="2"/>
  <c r="BG128" i="2"/>
  <c r="BE128" i="2"/>
  <c r="AA128" i="2"/>
  <c r="Y128" i="2"/>
  <c r="W128" i="2"/>
  <c r="BK128" i="2"/>
  <c r="N128" i="2"/>
  <c r="BF128" i="2" s="1"/>
  <c r="BI127" i="2"/>
  <c r="BH127" i="2"/>
  <c r="BG127" i="2"/>
  <c r="BE127" i="2"/>
  <c r="AA127" i="2"/>
  <c r="Y127" i="2"/>
  <c r="W127" i="2"/>
  <c r="BK127" i="2"/>
  <c r="N127" i="2"/>
  <c r="BF127" i="2" s="1"/>
  <c r="BI126" i="2"/>
  <c r="BH126" i="2"/>
  <c r="BG126" i="2"/>
  <c r="BE126" i="2"/>
  <c r="AA126" i="2"/>
  <c r="Y126" i="2"/>
  <c r="W126" i="2"/>
  <c r="BK126" i="2"/>
  <c r="N126" i="2"/>
  <c r="BF126" i="2" s="1"/>
  <c r="BI125" i="2"/>
  <c r="BH125" i="2"/>
  <c r="BG125" i="2"/>
  <c r="BE125" i="2"/>
  <c r="AA125" i="2"/>
  <c r="Y125" i="2"/>
  <c r="W125" i="2"/>
  <c r="BK125" i="2"/>
  <c r="N125" i="2"/>
  <c r="BF125" i="2" s="1"/>
  <c r="BI124" i="2"/>
  <c r="BH124" i="2"/>
  <c r="BG124" i="2"/>
  <c r="BE124" i="2"/>
  <c r="AA124" i="2"/>
  <c r="Y124" i="2"/>
  <c r="W124" i="2"/>
  <c r="BK124" i="2"/>
  <c r="N124" i="2"/>
  <c r="BF124" i="2" s="1"/>
  <c r="BI123" i="2"/>
  <c r="BH123" i="2"/>
  <c r="BG123" i="2"/>
  <c r="BE123" i="2"/>
  <c r="AA123" i="2"/>
  <c r="Y123" i="2"/>
  <c r="W123" i="2"/>
  <c r="BK123" i="2"/>
  <c r="N123" i="2"/>
  <c r="BF123" i="2"/>
  <c r="BI122" i="2"/>
  <c r="BH122" i="2"/>
  <c r="BG122" i="2"/>
  <c r="BE122" i="2"/>
  <c r="AA122" i="2"/>
  <c r="Y122" i="2"/>
  <c r="W122" i="2"/>
  <c r="BK122" i="2"/>
  <c r="N122" i="2"/>
  <c r="BF122" i="2" s="1"/>
  <c r="BI121" i="2"/>
  <c r="BH121" i="2"/>
  <c r="BG121" i="2"/>
  <c r="BE121" i="2"/>
  <c r="AA121" i="2"/>
  <c r="Y121" i="2"/>
  <c r="W121" i="2"/>
  <c r="BK121" i="2"/>
  <c r="N121" i="2"/>
  <c r="BF121" i="2" s="1"/>
  <c r="BI120" i="2"/>
  <c r="BH120" i="2"/>
  <c r="BG120" i="2"/>
  <c r="BE120" i="2"/>
  <c r="AA120" i="2"/>
  <c r="Y120" i="2"/>
  <c r="W120" i="2"/>
  <c r="BK120" i="2"/>
  <c r="N120" i="2"/>
  <c r="BF120" i="2" s="1"/>
  <c r="BI119" i="2"/>
  <c r="BH119" i="2"/>
  <c r="BG119" i="2"/>
  <c r="BE119" i="2"/>
  <c r="AA119" i="2"/>
  <c r="Y119" i="2"/>
  <c r="W119" i="2"/>
  <c r="BK119" i="2"/>
  <c r="N119" i="2"/>
  <c r="BF119" i="2" s="1"/>
  <c r="BI118" i="2"/>
  <c r="BH118" i="2"/>
  <c r="BG118" i="2"/>
  <c r="BE118" i="2"/>
  <c r="AA118" i="2"/>
  <c r="Y118" i="2"/>
  <c r="W118" i="2"/>
  <c r="BK118" i="2"/>
  <c r="N118" i="2"/>
  <c r="BF118" i="2" s="1"/>
  <c r="BI117" i="2"/>
  <c r="BH117" i="2"/>
  <c r="BG117" i="2"/>
  <c r="BE117" i="2"/>
  <c r="AA117" i="2"/>
  <c r="Y117" i="2"/>
  <c r="W117" i="2"/>
  <c r="BK117" i="2"/>
  <c r="N117" i="2"/>
  <c r="BF117" i="2" s="1"/>
  <c r="BI116" i="2"/>
  <c r="BH116" i="2"/>
  <c r="BG116" i="2"/>
  <c r="BE116" i="2"/>
  <c r="AA116" i="2"/>
  <c r="Y116" i="2"/>
  <c r="W116" i="2"/>
  <c r="BK116" i="2"/>
  <c r="N116" i="2"/>
  <c r="BF116" i="2" s="1"/>
  <c r="BI115" i="2"/>
  <c r="BH115" i="2"/>
  <c r="BG115" i="2"/>
  <c r="BE115" i="2"/>
  <c r="AA115" i="2"/>
  <c r="Y115" i="2"/>
  <c r="W115" i="2"/>
  <c r="BK115" i="2"/>
  <c r="N115" i="2"/>
  <c r="BF115" i="2" s="1"/>
  <c r="BI114" i="2"/>
  <c r="BH114" i="2"/>
  <c r="BG114" i="2"/>
  <c r="BE114" i="2"/>
  <c r="AA114" i="2"/>
  <c r="Y114" i="2"/>
  <c r="W114" i="2"/>
  <c r="BK114" i="2"/>
  <c r="N114" i="2"/>
  <c r="BF114" i="2" s="1"/>
  <c r="BI113" i="2"/>
  <c r="BH113" i="2"/>
  <c r="BG113" i="2"/>
  <c r="BE113" i="2"/>
  <c r="AA113" i="2"/>
  <c r="Y113" i="2"/>
  <c r="W113" i="2"/>
  <c r="BK113" i="2"/>
  <c r="N113" i="2"/>
  <c r="BF113" i="2" s="1"/>
  <c r="BI112" i="2"/>
  <c r="BH112" i="2"/>
  <c r="BG112" i="2"/>
  <c r="BE112" i="2"/>
  <c r="AA112" i="2"/>
  <c r="Y112" i="2"/>
  <c r="W112" i="2"/>
  <c r="BK112" i="2"/>
  <c r="N112" i="2"/>
  <c r="BF112" i="2" s="1"/>
  <c r="BI111" i="2"/>
  <c r="BH111" i="2"/>
  <c r="BG111" i="2"/>
  <c r="BE111" i="2"/>
  <c r="AA111" i="2"/>
  <c r="Y111" i="2"/>
  <c r="W111" i="2"/>
  <c r="BK111" i="2"/>
  <c r="N111" i="2"/>
  <c r="BF111" i="2" s="1"/>
  <c r="BI110" i="2"/>
  <c r="BH110" i="2"/>
  <c r="BG110" i="2"/>
  <c r="BE110" i="2"/>
  <c r="AA110" i="2"/>
  <c r="Y110" i="2"/>
  <c r="W110" i="2"/>
  <c r="BK110" i="2"/>
  <c r="N110" i="2"/>
  <c r="BF110" i="2" s="1"/>
  <c r="BI109" i="2"/>
  <c r="BH109" i="2"/>
  <c r="BG109" i="2"/>
  <c r="BE109" i="2"/>
  <c r="AA109" i="2"/>
  <c r="Y109" i="2"/>
  <c r="W109" i="2"/>
  <c r="BK109" i="2"/>
  <c r="N109" i="2"/>
  <c r="BF109" i="2" s="1"/>
  <c r="BI108" i="2"/>
  <c r="BH108" i="2"/>
  <c r="BG108" i="2"/>
  <c r="BE108" i="2"/>
  <c r="AA108" i="2"/>
  <c r="Y108" i="2"/>
  <c r="W108" i="2"/>
  <c r="BK108" i="2"/>
  <c r="N108" i="2"/>
  <c r="BF108" i="2" s="1"/>
  <c r="BI107" i="2"/>
  <c r="BH107" i="2"/>
  <c r="BG107" i="2"/>
  <c r="BE107" i="2"/>
  <c r="AA107" i="2"/>
  <c r="Y107" i="2"/>
  <c r="W107" i="2"/>
  <c r="BK107" i="2"/>
  <c r="N107" i="2"/>
  <c r="BF107" i="2" s="1"/>
  <c r="BI106" i="2"/>
  <c r="BH106" i="2"/>
  <c r="BG106" i="2"/>
  <c r="BE106" i="2"/>
  <c r="AA106" i="2"/>
  <c r="Y106" i="2"/>
  <c r="W106" i="2"/>
  <c r="BK106" i="2"/>
  <c r="N106" i="2"/>
  <c r="BF106" i="2" s="1"/>
  <c r="BI105" i="2"/>
  <c r="BH105" i="2"/>
  <c r="BG105" i="2"/>
  <c r="BE105" i="2"/>
  <c r="AA105" i="2"/>
  <c r="Y105" i="2"/>
  <c r="W105" i="2"/>
  <c r="BK105" i="2"/>
  <c r="N105" i="2"/>
  <c r="BF105" i="2" s="1"/>
  <c r="BI104" i="2"/>
  <c r="BH104" i="2"/>
  <c r="BG104" i="2"/>
  <c r="BE104" i="2"/>
  <c r="AA104" i="2"/>
  <c r="Y104" i="2"/>
  <c r="W104" i="2"/>
  <c r="BK104" i="2"/>
  <c r="N104" i="2"/>
  <c r="BF104" i="2" s="1"/>
  <c r="BI103" i="2"/>
  <c r="BH103" i="2"/>
  <c r="BG103" i="2"/>
  <c r="BE103" i="2"/>
  <c r="AA103" i="2"/>
  <c r="Y103" i="2"/>
  <c r="W103" i="2"/>
  <c r="BK103" i="2"/>
  <c r="N103" i="2"/>
  <c r="BF103" i="2" s="1"/>
  <c r="BI102" i="2"/>
  <c r="BH102" i="2"/>
  <c r="BG102" i="2"/>
  <c r="BE102" i="2"/>
  <c r="AA102" i="2"/>
  <c r="Y102" i="2"/>
  <c r="W102" i="2"/>
  <c r="BK102" i="2"/>
  <c r="N102" i="2"/>
  <c r="BF102" i="2" s="1"/>
  <c r="BI101" i="2"/>
  <c r="BH101" i="2"/>
  <c r="BG101" i="2"/>
  <c r="BE101" i="2"/>
  <c r="AA101" i="2"/>
  <c r="Y101" i="2"/>
  <c r="W101" i="2"/>
  <c r="BK101" i="2"/>
  <c r="N101" i="2"/>
  <c r="BF101" i="2" s="1"/>
  <c r="BI100" i="2"/>
  <c r="BH100" i="2"/>
  <c r="BG100" i="2"/>
  <c r="BE100" i="2"/>
  <c r="AA100" i="2"/>
  <c r="Y100" i="2"/>
  <c r="W100" i="2"/>
  <c r="BK100" i="2"/>
  <c r="N100" i="2"/>
  <c r="BF100" i="2" s="1"/>
  <c r="BI99" i="2"/>
  <c r="BH99" i="2"/>
  <c r="BG99" i="2"/>
  <c r="BE99" i="2"/>
  <c r="AA99" i="2"/>
  <c r="Y99" i="2"/>
  <c r="W99" i="2"/>
  <c r="BK99" i="2"/>
  <c r="N99" i="2"/>
  <c r="BF99" i="2" s="1"/>
  <c r="BI98" i="2"/>
  <c r="BH98" i="2"/>
  <c r="BG98" i="2"/>
  <c r="BE98" i="2"/>
  <c r="AA98" i="2"/>
  <c r="Y98" i="2"/>
  <c r="W98" i="2"/>
  <c r="BK98" i="2"/>
  <c r="N98" i="2"/>
  <c r="BF98" i="2" s="1"/>
  <c r="BI97" i="2"/>
  <c r="BH97" i="2"/>
  <c r="BG97" i="2"/>
  <c r="BE97" i="2"/>
  <c r="AA97" i="2"/>
  <c r="Y97" i="2"/>
  <c r="W97" i="2"/>
  <c r="BK97" i="2"/>
  <c r="N97" i="2"/>
  <c r="BF97" i="2" s="1"/>
  <c r="BI96" i="2"/>
  <c r="BH96" i="2"/>
  <c r="BG96" i="2"/>
  <c r="BE96" i="2"/>
  <c r="AA96" i="2"/>
  <c r="Y96" i="2"/>
  <c r="W96" i="2"/>
  <c r="BK96" i="2"/>
  <c r="N96" i="2"/>
  <c r="BF96" i="2" s="1"/>
  <c r="BI95" i="2"/>
  <c r="BH95" i="2"/>
  <c r="BG95" i="2"/>
  <c r="BE95" i="2"/>
  <c r="AA95" i="2"/>
  <c r="Y95" i="2"/>
  <c r="W95" i="2"/>
  <c r="BK95" i="2"/>
  <c r="N95" i="2"/>
  <c r="BF95" i="2" s="1"/>
  <c r="BI94" i="2"/>
  <c r="BH94" i="2"/>
  <c r="BG94" i="2"/>
  <c r="BE94" i="2"/>
  <c r="AA94" i="2"/>
  <c r="Y94" i="2"/>
  <c r="W94" i="2"/>
  <c r="BK94" i="2"/>
  <c r="N94" i="2"/>
  <c r="BF94" i="2" s="1"/>
  <c r="BI93" i="2"/>
  <c r="BH93" i="2"/>
  <c r="BG93" i="2"/>
  <c r="BE93" i="2"/>
  <c r="AA93" i="2"/>
  <c r="Y93" i="2"/>
  <c r="W93" i="2"/>
  <c r="BK93" i="2"/>
  <c r="N93" i="2"/>
  <c r="BF93" i="2" s="1"/>
  <c r="BI92" i="2"/>
  <c r="BH92" i="2"/>
  <c r="BG92" i="2"/>
  <c r="BE92" i="2"/>
  <c r="AA92" i="2"/>
  <c r="Y92" i="2"/>
  <c r="W92" i="2"/>
  <c r="BK92" i="2"/>
  <c r="N92" i="2"/>
  <c r="BF92" i="2" s="1"/>
  <c r="BI91" i="2"/>
  <c r="BH91" i="2"/>
  <c r="BG91" i="2"/>
  <c r="BE91" i="2"/>
  <c r="AA91" i="2"/>
  <c r="Y91" i="2"/>
  <c r="W91" i="2"/>
  <c r="BK91" i="2"/>
  <c r="N91" i="2"/>
  <c r="BF91" i="2" s="1"/>
  <c r="BI90" i="2"/>
  <c r="BH90" i="2"/>
  <c r="BG90" i="2"/>
  <c r="BE90" i="2"/>
  <c r="AA90" i="2"/>
  <c r="Y90" i="2"/>
  <c r="W90" i="2"/>
  <c r="BK90" i="2"/>
  <c r="N90" i="2"/>
  <c r="BF90" i="2" s="1"/>
  <c r="BI89" i="2"/>
  <c r="BH89" i="2"/>
  <c r="BG89" i="2"/>
  <c r="BE89" i="2"/>
  <c r="AA89" i="2"/>
  <c r="Y89" i="2"/>
  <c r="W89" i="2"/>
  <c r="BK89" i="2"/>
  <c r="N89" i="2"/>
  <c r="BF89" i="2" s="1"/>
  <c r="BI88" i="2"/>
  <c r="BH88" i="2"/>
  <c r="BG88" i="2"/>
  <c r="BE88" i="2"/>
  <c r="AA88" i="2"/>
  <c r="Y88" i="2"/>
  <c r="W88" i="2"/>
  <c r="BK88" i="2"/>
  <c r="N88" i="2"/>
  <c r="BF88" i="2" s="1"/>
  <c r="BI87" i="2"/>
  <c r="BH87" i="2"/>
  <c r="BG87" i="2"/>
  <c r="BE87" i="2"/>
  <c r="AA87" i="2"/>
  <c r="Y87" i="2"/>
  <c r="W87" i="2"/>
  <c r="BK87" i="2"/>
  <c r="N87" i="2"/>
  <c r="BF87" i="2" s="1"/>
  <c r="BI86" i="2"/>
  <c r="BH86" i="2"/>
  <c r="BG86" i="2"/>
  <c r="BE86" i="2"/>
  <c r="AA86" i="2"/>
  <c r="Y86" i="2"/>
  <c r="W86" i="2"/>
  <c r="BK86" i="2"/>
  <c r="N86" i="2"/>
  <c r="BF86" i="2" s="1"/>
  <c r="BI85" i="2"/>
  <c r="BH85" i="2"/>
  <c r="BG85" i="2"/>
  <c r="BE85" i="2"/>
  <c r="AA85" i="2"/>
  <c r="Y85" i="2"/>
  <c r="W85" i="2"/>
  <c r="BK85" i="2"/>
  <c r="N85" i="2"/>
  <c r="BF85" i="2" s="1"/>
  <c r="BI84" i="2"/>
  <c r="BH84" i="2"/>
  <c r="BG84" i="2"/>
  <c r="BE84" i="2"/>
  <c r="AA84" i="2"/>
  <c r="Y84" i="2"/>
  <c r="W84" i="2"/>
  <c r="BK84" i="2"/>
  <c r="N84" i="2"/>
  <c r="BF84" i="2" s="1"/>
  <c r="BI83" i="2"/>
  <c r="BH83" i="2"/>
  <c r="BG83" i="2"/>
  <c r="BE83" i="2"/>
  <c r="AA83" i="2"/>
  <c r="Y83" i="2"/>
  <c r="W83" i="2"/>
  <c r="BK83" i="2"/>
  <c r="N83" i="2"/>
  <c r="BF83" i="2" s="1"/>
  <c r="BI82" i="2"/>
  <c r="BH82" i="2"/>
  <c r="BG82" i="2"/>
  <c r="BE82" i="2"/>
  <c r="AA82" i="2"/>
  <c r="Y82" i="2"/>
  <c r="W82" i="2"/>
  <c r="BK82" i="2"/>
  <c r="N82" i="2"/>
  <c r="BF82" i="2" s="1"/>
  <c r="BI81" i="2"/>
  <c r="BH81" i="2"/>
  <c r="BG81" i="2"/>
  <c r="BE81" i="2"/>
  <c r="AA81" i="2"/>
  <c r="Y81" i="2"/>
  <c r="W81" i="2"/>
  <c r="BK81" i="2"/>
  <c r="N81" i="2"/>
  <c r="BF81" i="2" s="1"/>
  <c r="BI80" i="2"/>
  <c r="BH80" i="2"/>
  <c r="BG80" i="2"/>
  <c r="BE80" i="2"/>
  <c r="AA80" i="2"/>
  <c r="Y80" i="2"/>
  <c r="W80" i="2"/>
  <c r="BK80" i="2"/>
  <c r="N80" i="2"/>
  <c r="BF80" i="2" s="1"/>
  <c r="BI79" i="2"/>
  <c r="BH79" i="2"/>
  <c r="BG79" i="2"/>
  <c r="BE79" i="2"/>
  <c r="AA79" i="2"/>
  <c r="Y79" i="2"/>
  <c r="W79" i="2"/>
  <c r="BK79" i="2"/>
  <c r="N79" i="2"/>
  <c r="BF79" i="2" s="1"/>
  <c r="BI78" i="2"/>
  <c r="BH78" i="2"/>
  <c r="BG78" i="2"/>
  <c r="BE78" i="2"/>
  <c r="AA78" i="2"/>
  <c r="Y78" i="2"/>
  <c r="W78" i="2"/>
  <c r="BK78" i="2"/>
  <c r="N78" i="2"/>
  <c r="BF78" i="2" s="1"/>
  <c r="BI77" i="2"/>
  <c r="BH77" i="2"/>
  <c r="BG77" i="2"/>
  <c r="BE77" i="2"/>
  <c r="AA77" i="2"/>
  <c r="Y77" i="2"/>
  <c r="W77" i="2"/>
  <c r="BK77" i="2"/>
  <c r="N77" i="2"/>
  <c r="BF77" i="2" s="1"/>
  <c r="BI76" i="2"/>
  <c r="BH76" i="2"/>
  <c r="BG76" i="2"/>
  <c r="BE76" i="2"/>
  <c r="AA76" i="2"/>
  <c r="Y76" i="2"/>
  <c r="W76" i="2"/>
  <c r="BK76" i="2"/>
  <c r="N76" i="2"/>
  <c r="BF76" i="2" s="1"/>
  <c r="BI75" i="2"/>
  <c r="BH75" i="2"/>
  <c r="BG75" i="2"/>
  <c r="BE75" i="2"/>
  <c r="AA75" i="2"/>
  <c r="Y75" i="2"/>
  <c r="W75" i="2"/>
  <c r="BK75" i="2"/>
  <c r="N75" i="2"/>
  <c r="BF75" i="2" s="1"/>
  <c r="BI74" i="2"/>
  <c r="BH74" i="2"/>
  <c r="BG74" i="2"/>
  <c r="BE74" i="2"/>
  <c r="AA74" i="2"/>
  <c r="Y74" i="2"/>
  <c r="W74" i="2"/>
  <c r="BK74" i="2"/>
  <c r="N74" i="2"/>
  <c r="BF74" i="2" s="1"/>
  <c r="BI73" i="2"/>
  <c r="BH73" i="2"/>
  <c r="BG73" i="2"/>
  <c r="BE73" i="2"/>
  <c r="AA73" i="2"/>
  <c r="Y73" i="2"/>
  <c r="W73" i="2"/>
  <c r="BK73" i="2"/>
  <c r="N73" i="2"/>
  <c r="BF73" i="2" s="1"/>
  <c r="BI72" i="2"/>
  <c r="BH72" i="2"/>
  <c r="BG72" i="2"/>
  <c r="BE72" i="2"/>
  <c r="AA72" i="2"/>
  <c r="Y72" i="2"/>
  <c r="W72" i="2"/>
  <c r="BK72" i="2"/>
  <c r="N72" i="2"/>
  <c r="BF72" i="2" s="1"/>
  <c r="BI71" i="2"/>
  <c r="BH71" i="2"/>
  <c r="BG71" i="2"/>
  <c r="BE71" i="2"/>
  <c r="AA71" i="2"/>
  <c r="Y71" i="2"/>
  <c r="W71" i="2"/>
  <c r="BK71" i="2"/>
  <c r="N71" i="2"/>
  <c r="BF71" i="2" s="1"/>
  <c r="BI70" i="2"/>
  <c r="BH70" i="2"/>
  <c r="BG70" i="2"/>
  <c r="BE70" i="2"/>
  <c r="AA70" i="2"/>
  <c r="Y70" i="2"/>
  <c r="W70" i="2"/>
  <c r="BK70" i="2"/>
  <c r="N70" i="2"/>
  <c r="BF70" i="2" s="1"/>
  <c r="BI69" i="2"/>
  <c r="BH69" i="2"/>
  <c r="BG69" i="2"/>
  <c r="BE69" i="2"/>
  <c r="AA69" i="2"/>
  <c r="Y69" i="2"/>
  <c r="W69" i="2"/>
  <c r="BK69" i="2"/>
  <c r="N69" i="2"/>
  <c r="BF69" i="2" s="1"/>
  <c r="BI68" i="2"/>
  <c r="BH68" i="2"/>
  <c r="BG68" i="2"/>
  <c r="BE68" i="2"/>
  <c r="AA68" i="2"/>
  <c r="Y68" i="2"/>
  <c r="W68" i="2"/>
  <c r="BK68" i="2"/>
  <c r="N68" i="2"/>
  <c r="BF68" i="2" s="1"/>
  <c r="BI67" i="2"/>
  <c r="BH67" i="2"/>
  <c r="BG67" i="2"/>
  <c r="BE67" i="2"/>
  <c r="AA67" i="2"/>
  <c r="Y67" i="2"/>
  <c r="W67" i="2"/>
  <c r="BK67" i="2"/>
  <c r="N67" i="2"/>
  <c r="BF67" i="2" s="1"/>
  <c r="BI66" i="2"/>
  <c r="BH66" i="2"/>
  <c r="BG66" i="2"/>
  <c r="BE66" i="2"/>
  <c r="AA66" i="2"/>
  <c r="Y66" i="2"/>
  <c r="W66" i="2"/>
  <c r="BK66" i="2"/>
  <c r="N66" i="2"/>
  <c r="BF66" i="2" s="1"/>
  <c r="BI65" i="2"/>
  <c r="BH65" i="2"/>
  <c r="BG65" i="2"/>
  <c r="BE65" i="2"/>
  <c r="AA65" i="2"/>
  <c r="Y65" i="2"/>
  <c r="W65" i="2"/>
  <c r="BK65" i="2"/>
  <c r="N65" i="2"/>
  <c r="BF65" i="2" s="1"/>
  <c r="BI64" i="2"/>
  <c r="BH64" i="2"/>
  <c r="BG64" i="2"/>
  <c r="BE64" i="2"/>
  <c r="AA64" i="2"/>
  <c r="Y64" i="2"/>
  <c r="W64" i="2"/>
  <c r="BK64" i="2"/>
  <c r="N64" i="2"/>
  <c r="BF64" i="2" s="1"/>
  <c r="BI63" i="2"/>
  <c r="BH63" i="2"/>
  <c r="BG63" i="2"/>
  <c r="BE63" i="2"/>
  <c r="AA63" i="2"/>
  <c r="Y63" i="2"/>
  <c r="W63" i="2"/>
  <c r="BK63" i="2"/>
  <c r="N63" i="2"/>
  <c r="BF63" i="2" s="1"/>
  <c r="BI62" i="2"/>
  <c r="BH62" i="2"/>
  <c r="BG62" i="2"/>
  <c r="BE62" i="2"/>
  <c r="AA62" i="2"/>
  <c r="Y62" i="2"/>
  <c r="W62" i="2"/>
  <c r="BK62" i="2"/>
  <c r="N62" i="2"/>
  <c r="BF62" i="2" s="1"/>
  <c r="BI61" i="2"/>
  <c r="BH61" i="2"/>
  <c r="BG61" i="2"/>
  <c r="BE61" i="2"/>
  <c r="AA61" i="2"/>
  <c r="Y61" i="2"/>
  <c r="W61" i="2"/>
  <c r="BK61" i="2"/>
  <c r="N61" i="2"/>
  <c r="BF61" i="2" s="1"/>
  <c r="BI60" i="2"/>
  <c r="BH60" i="2"/>
  <c r="BG60" i="2"/>
  <c r="BE60" i="2"/>
  <c r="AA60" i="2"/>
  <c r="Y60" i="2"/>
  <c r="W60" i="2"/>
  <c r="BK60" i="2"/>
  <c r="N60" i="2"/>
  <c r="BF60" i="2" s="1"/>
  <c r="BI59" i="2"/>
  <c r="BH59" i="2"/>
  <c r="BG59" i="2"/>
  <c r="BE59" i="2"/>
  <c r="AA59" i="2"/>
  <c r="Y59" i="2"/>
  <c r="W59" i="2"/>
  <c r="BK59" i="2"/>
  <c r="N59" i="2"/>
  <c r="BF59" i="2" s="1"/>
  <c r="BI58" i="2"/>
  <c r="BH58" i="2"/>
  <c r="BG58" i="2"/>
  <c r="BE58" i="2"/>
  <c r="AA58" i="2"/>
  <c r="Y58" i="2"/>
  <c r="W58" i="2"/>
  <c r="BK58" i="2"/>
  <c r="N58" i="2"/>
  <c r="BF58" i="2" s="1"/>
  <c r="BI57" i="2"/>
  <c r="BH57" i="2"/>
  <c r="BG57" i="2"/>
  <c r="BE57" i="2"/>
  <c r="AA57" i="2"/>
  <c r="Y57" i="2"/>
  <c r="W57" i="2"/>
  <c r="BK57" i="2"/>
  <c r="N57" i="2"/>
  <c r="BF57" i="2" s="1"/>
  <c r="BI56" i="2"/>
  <c r="BH56" i="2"/>
  <c r="BG56" i="2"/>
  <c r="BE56" i="2"/>
  <c r="AA56" i="2"/>
  <c r="Y56" i="2"/>
  <c r="W56" i="2"/>
  <c r="BK56" i="2"/>
  <c r="N56" i="2"/>
  <c r="BF56" i="2" s="1"/>
  <c r="BI55" i="2"/>
  <c r="BH55" i="2"/>
  <c r="BG55" i="2"/>
  <c r="BE55" i="2"/>
  <c r="AA55" i="2"/>
  <c r="Y55" i="2"/>
  <c r="W55" i="2"/>
  <c r="BK55" i="2"/>
  <c r="N55" i="2"/>
  <c r="BF55" i="2" s="1"/>
  <c r="BI54" i="2"/>
  <c r="BH54" i="2"/>
  <c r="BG54" i="2"/>
  <c r="BE54" i="2"/>
  <c r="AA54" i="2"/>
  <c r="Y54" i="2"/>
  <c r="W54" i="2"/>
  <c r="BK54" i="2"/>
  <c r="N54" i="2"/>
  <c r="BF54" i="2" s="1"/>
  <c r="BI53" i="2"/>
  <c r="BH53" i="2"/>
  <c r="BG53" i="2"/>
  <c r="BE53" i="2"/>
  <c r="AA53" i="2"/>
  <c r="Y53" i="2"/>
  <c r="W53" i="2"/>
  <c r="BK53" i="2"/>
  <c r="N53" i="2"/>
  <c r="BF53" i="2" s="1"/>
  <c r="BI52" i="2"/>
  <c r="BH52" i="2"/>
  <c r="BG52" i="2"/>
  <c r="BE52" i="2"/>
  <c r="AA52" i="2"/>
  <c r="Y52" i="2"/>
  <c r="W52" i="2"/>
  <c r="BK52" i="2"/>
  <c r="N52" i="2"/>
  <c r="BF52" i="2" s="1"/>
  <c r="BI51" i="2"/>
  <c r="BH51" i="2"/>
  <c r="BG51" i="2"/>
  <c r="BE51" i="2"/>
  <c r="AA51" i="2"/>
  <c r="Y51" i="2"/>
  <c r="W51" i="2"/>
  <c r="BK51" i="2"/>
  <c r="N51" i="2"/>
  <c r="BF51" i="2" s="1"/>
  <c r="BI50" i="2"/>
  <c r="BH50" i="2"/>
  <c r="BG50" i="2"/>
  <c r="BE50" i="2"/>
  <c r="AA50" i="2"/>
  <c r="Y50" i="2"/>
  <c r="W50" i="2"/>
  <c r="BK50" i="2"/>
  <c r="N50" i="2"/>
  <c r="BF50" i="2" s="1"/>
  <c r="BI49" i="2"/>
  <c r="BH49" i="2"/>
  <c r="BG49" i="2"/>
  <c r="BE49" i="2"/>
  <c r="AA49" i="2"/>
  <c r="Y49" i="2"/>
  <c r="W49" i="2"/>
  <c r="BK49" i="2"/>
  <c r="N49" i="2"/>
  <c r="BF49" i="2" s="1"/>
  <c r="BI48" i="2"/>
  <c r="BH48" i="2"/>
  <c r="BG48" i="2"/>
  <c r="BE48" i="2"/>
  <c r="AA48" i="2"/>
  <c r="Y48" i="2"/>
  <c r="W48" i="2"/>
  <c r="BK48" i="2"/>
  <c r="N48" i="2"/>
  <c r="BF48" i="2" s="1"/>
  <c r="BI47" i="2"/>
  <c r="BH47" i="2"/>
  <c r="BG47" i="2"/>
  <c r="BE47" i="2"/>
  <c r="AA47" i="2"/>
  <c r="Y47" i="2"/>
  <c r="W47" i="2"/>
  <c r="BK47" i="2"/>
  <c r="N47" i="2"/>
  <c r="BF47" i="2" s="1"/>
  <c r="BI46" i="2"/>
  <c r="BH46" i="2"/>
  <c r="BG46" i="2"/>
  <c r="BE46" i="2"/>
  <c r="AA46" i="2"/>
  <c r="Y46" i="2"/>
  <c r="W46" i="2"/>
  <c r="BK46" i="2"/>
  <c r="N46" i="2"/>
  <c r="BF46" i="2" s="1"/>
  <c r="BI45" i="2"/>
  <c r="BH45" i="2"/>
  <c r="BG45" i="2"/>
  <c r="BE45" i="2"/>
  <c r="AA45" i="2"/>
  <c r="Y45" i="2"/>
  <c r="W45" i="2"/>
  <c r="BK45" i="2"/>
  <c r="N45" i="2"/>
  <c r="BF45" i="2" s="1"/>
  <c r="BI44" i="2"/>
  <c r="BH44" i="2"/>
  <c r="BG44" i="2"/>
  <c r="BE44" i="2"/>
  <c r="AA44" i="2"/>
  <c r="Y44" i="2"/>
  <c r="W44" i="2"/>
  <c r="BK44" i="2"/>
  <c r="N44" i="2"/>
  <c r="BF44" i="2" s="1"/>
  <c r="BI43" i="2"/>
  <c r="BH43" i="2"/>
  <c r="BG43" i="2"/>
  <c r="BE43" i="2"/>
  <c r="AA43" i="2"/>
  <c r="Y43" i="2"/>
  <c r="W43" i="2"/>
  <c r="BK43" i="2"/>
  <c r="N43" i="2"/>
  <c r="BF43" i="2" s="1"/>
  <c r="BI42" i="2"/>
  <c r="BH42" i="2"/>
  <c r="BG42" i="2"/>
  <c r="BE42" i="2"/>
  <c r="AA42" i="2"/>
  <c r="Y42" i="2"/>
  <c r="W42" i="2"/>
  <c r="BK42" i="2"/>
  <c r="N42" i="2"/>
  <c r="BF42" i="2" s="1"/>
  <c r="BI41" i="2"/>
  <c r="BH41" i="2"/>
  <c r="BG41" i="2"/>
  <c r="BE41" i="2"/>
  <c r="AA41" i="2"/>
  <c r="Y41" i="2"/>
  <c r="W41" i="2"/>
  <c r="BK41" i="2"/>
  <c r="N41" i="2"/>
  <c r="BF41" i="2" s="1"/>
  <c r="BI40" i="2"/>
  <c r="BH40" i="2"/>
  <c r="BG40" i="2"/>
  <c r="BE40" i="2"/>
  <c r="AA40" i="2"/>
  <c r="Y40" i="2"/>
  <c r="W40" i="2"/>
  <c r="BK40" i="2"/>
  <c r="N40" i="2"/>
  <c r="BF40" i="2" s="1"/>
  <c r="BI39" i="2"/>
  <c r="BH39" i="2"/>
  <c r="BG39" i="2"/>
  <c r="BE39" i="2"/>
  <c r="AA39" i="2"/>
  <c r="Y39" i="2"/>
  <c r="W39" i="2"/>
  <c r="BK39" i="2"/>
  <c r="N39" i="2"/>
  <c r="BF39" i="2" s="1"/>
  <c r="BI38" i="2"/>
  <c r="BH38" i="2"/>
  <c r="BG38" i="2"/>
  <c r="BE38" i="2"/>
  <c r="AA38" i="2"/>
  <c r="Y38" i="2"/>
  <c r="W38" i="2"/>
  <c r="BK38" i="2"/>
  <c r="N38" i="2"/>
  <c r="BF38" i="2" s="1"/>
  <c r="BI37" i="2"/>
  <c r="BH37" i="2"/>
  <c r="BG37" i="2"/>
  <c r="BE37" i="2"/>
  <c r="AA37" i="2"/>
  <c r="Y37" i="2"/>
  <c r="W37" i="2"/>
  <c r="BK37" i="2"/>
  <c r="N37" i="2"/>
  <c r="BF37" i="2" s="1"/>
  <c r="BI36" i="2"/>
  <c r="BH36" i="2"/>
  <c r="BG36" i="2"/>
  <c r="BE36" i="2"/>
  <c r="AA36" i="2"/>
  <c r="Y36" i="2"/>
  <c r="W36" i="2"/>
  <c r="BK36" i="2"/>
  <c r="N36" i="2"/>
  <c r="BF36" i="2" s="1"/>
  <c r="BI35" i="2"/>
  <c r="BH35" i="2"/>
  <c r="BG35" i="2"/>
  <c r="BE35" i="2"/>
  <c r="AA35" i="2"/>
  <c r="Y35" i="2"/>
  <c r="W35" i="2"/>
  <c r="BK35" i="2"/>
  <c r="N35" i="2"/>
  <c r="BF35" i="2" s="1"/>
  <c r="BI34" i="2"/>
  <c r="BH34" i="2"/>
  <c r="BG34" i="2"/>
  <c r="BE34" i="2"/>
  <c r="AA34" i="2"/>
  <c r="Y34" i="2"/>
  <c r="W34" i="2"/>
  <c r="BK34" i="2"/>
  <c r="N34" i="2"/>
  <c r="BF34" i="2" s="1"/>
  <c r="BI33" i="2"/>
  <c r="BH33" i="2"/>
  <c r="BG33" i="2"/>
  <c r="BE33" i="2"/>
  <c r="AA33" i="2"/>
  <c r="Y33" i="2"/>
  <c r="W33" i="2"/>
  <c r="BK33" i="2"/>
  <c r="N33" i="2"/>
  <c r="BF33" i="2" s="1"/>
  <c r="BI32" i="2"/>
  <c r="BH32" i="2"/>
  <c r="BG32" i="2"/>
  <c r="BE32" i="2"/>
  <c r="AA32" i="2"/>
  <c r="Y32" i="2"/>
  <c r="W32" i="2"/>
  <c r="BK32" i="2"/>
  <c r="N32" i="2"/>
  <c r="BF32" i="2" s="1"/>
  <c r="BI31" i="2"/>
  <c r="BH31" i="2"/>
  <c r="BG31" i="2"/>
  <c r="BE31" i="2"/>
  <c r="AA31" i="2"/>
  <c r="Y31" i="2"/>
  <c r="W31" i="2"/>
  <c r="BK31" i="2"/>
  <c r="N31" i="2"/>
  <c r="BF31" i="2" s="1"/>
  <c r="BI30" i="2"/>
  <c r="BH30" i="2"/>
  <c r="BG30" i="2"/>
  <c r="BE30" i="2"/>
  <c r="AA30" i="2"/>
  <c r="Y30" i="2"/>
  <c r="W30" i="2"/>
  <c r="BK30" i="2"/>
  <c r="N30" i="2"/>
  <c r="BF30" i="2" s="1"/>
  <c r="BI29" i="2"/>
  <c r="BH29" i="2"/>
  <c r="BG29" i="2"/>
  <c r="BE29" i="2"/>
  <c r="AA29" i="2"/>
  <c r="Y29" i="2"/>
  <c r="W29" i="2"/>
  <c r="BK29" i="2"/>
  <c r="N29" i="2"/>
  <c r="BF29" i="2" s="1"/>
  <c r="BI28" i="2"/>
  <c r="BH28" i="2"/>
  <c r="BG28" i="2"/>
  <c r="BE28" i="2"/>
  <c r="AA28" i="2"/>
  <c r="Y28" i="2"/>
  <c r="W28" i="2"/>
  <c r="BK28" i="2"/>
  <c r="N28" i="2"/>
  <c r="BF28" i="2" s="1"/>
  <c r="BI27" i="2"/>
  <c r="BH27" i="2"/>
  <c r="BG27" i="2"/>
  <c r="BE27" i="2"/>
  <c r="AA27" i="2"/>
  <c r="Y27" i="2"/>
  <c r="W27" i="2"/>
  <c r="BK27" i="2"/>
  <c r="N27" i="2"/>
  <c r="BF27" i="2" s="1"/>
  <c r="BI25" i="2"/>
  <c r="BH25" i="2"/>
  <c r="BG25" i="2"/>
  <c r="BE25" i="2"/>
  <c r="AA25" i="2"/>
  <c r="Y25" i="2"/>
  <c r="W25" i="2"/>
  <c r="BK25" i="2"/>
  <c r="N25" i="2"/>
  <c r="BF25" i="2" s="1"/>
  <c r="BI24" i="2"/>
  <c r="BH24" i="2"/>
  <c r="BG24" i="2"/>
  <c r="BE24" i="2"/>
  <c r="AA24" i="2"/>
  <c r="Y24" i="2"/>
  <c r="W24" i="2"/>
  <c r="BK24" i="2"/>
  <c r="N24" i="2"/>
  <c r="BF24" i="2" s="1"/>
  <c r="BI23" i="2"/>
  <c r="BH23" i="2"/>
  <c r="BG23" i="2"/>
  <c r="BE23" i="2"/>
  <c r="AA23" i="2"/>
  <c r="Y23" i="2"/>
  <c r="W23" i="2"/>
  <c r="BK23" i="2"/>
  <c r="BF23" i="2"/>
  <c r="BI22" i="2"/>
  <c r="BH22" i="2"/>
  <c r="BG22" i="2"/>
  <c r="BE22" i="2"/>
  <c r="AA22" i="2"/>
  <c r="Y22" i="2"/>
  <c r="W22" i="2"/>
  <c r="BK22" i="2"/>
  <c r="BF22" i="2"/>
  <c r="BI21" i="2"/>
  <c r="BH21" i="2"/>
  <c r="BG21" i="2"/>
  <c r="BE21" i="2"/>
  <c r="AA21" i="2"/>
  <c r="Y21" i="2"/>
  <c r="W21" i="2"/>
  <c r="BK21" i="2"/>
  <c r="BF21" i="2"/>
  <c r="BI20" i="2"/>
  <c r="BH20" i="2"/>
  <c r="BG20" i="2"/>
  <c r="BE20" i="2"/>
  <c r="AA20" i="2"/>
  <c r="Y20" i="2"/>
  <c r="W20" i="2"/>
  <c r="BK20" i="2"/>
  <c r="BF20" i="2"/>
  <c r="BI19" i="2"/>
  <c r="BH19" i="2"/>
  <c r="BG19" i="2"/>
  <c r="BE19" i="2"/>
  <c r="AA19" i="2"/>
  <c r="Y19" i="2"/>
  <c r="W19" i="2"/>
  <c r="BK19" i="2"/>
  <c r="BF19" i="2"/>
  <c r="BI18" i="2"/>
  <c r="BH18" i="2"/>
  <c r="BG18" i="2"/>
  <c r="BE18" i="2"/>
  <c r="AA18" i="2"/>
  <c r="Y18" i="2"/>
  <c r="W18" i="2"/>
  <c r="BK18" i="2"/>
  <c r="BF18" i="2"/>
  <c r="F12" i="2"/>
  <c r="M9" i="2"/>
  <c r="W17" i="2" l="1"/>
  <c r="AA17" i="2"/>
  <c r="AA26" i="2"/>
  <c r="AA16" i="2" s="1"/>
  <c r="AA15" i="2" s="1"/>
  <c r="W26" i="2"/>
  <c r="BK132" i="2"/>
  <c r="Y17" i="2"/>
  <c r="BK17" i="2"/>
  <c r="N17" i="2" s="1"/>
  <c r="BK26" i="2"/>
  <c r="N26" i="2" s="1"/>
  <c r="Y26" i="2"/>
  <c r="Y16" i="2" s="1"/>
  <c r="Y15" i="2" s="1"/>
  <c r="W16" i="2" l="1"/>
  <c r="W15" i="2" s="1"/>
  <c r="BK16" i="2"/>
  <c r="BK15" i="2" l="1"/>
</calcChain>
</file>

<file path=xl/sharedStrings.xml><?xml version="1.0" encoding="utf-8"?>
<sst xmlns="http://schemas.openxmlformats.org/spreadsheetml/2006/main" count="1549" uniqueCount="385">
  <si>
    <t/>
  </si>
  <si>
    <t>Miesto:</t>
  </si>
  <si>
    <t>Jacovce</t>
  </si>
  <si>
    <t>Dátum:</t>
  </si>
  <si>
    <t>Objednávateľ:</t>
  </si>
  <si>
    <t>Obec Jacovce</t>
  </si>
  <si>
    <t>DPH</t>
  </si>
  <si>
    <t>znížená</t>
  </si>
  <si>
    <t>Kód</t>
  </si>
  <si>
    <t>D</t>
  </si>
  <si>
    <t>0</t>
  </si>
  <si>
    <t>1</t>
  </si>
  <si>
    <t>Náklady z rozpočtu</t>
  </si>
  <si>
    <t>Cena celkom [EUR]</t>
  </si>
  <si>
    <t>-1</t>
  </si>
  <si>
    <t>2</t>
  </si>
  <si>
    <t>PČ</t>
  </si>
  <si>
    <t>Typ</t>
  </si>
  <si>
    <t>Popis</t>
  </si>
  <si>
    <t>MJ</t>
  </si>
  <si>
    <t>Množstvo</t>
  </si>
  <si>
    <t>J.cena [EUR]</t>
  </si>
  <si>
    <t>Poznámka</t>
  </si>
  <si>
    <t>J. Nh [h]</t>
  </si>
  <si>
    <t>Nh celkom [h]</t>
  </si>
  <si>
    <t>J. hmotnosť_x000D_
[t]</t>
  </si>
  <si>
    <t>Hmotnosť_x000D_
celkom [t]</t>
  </si>
  <si>
    <t>J. suť [t]</t>
  </si>
  <si>
    <t>Suť Celkom [t]</t>
  </si>
  <si>
    <t>4</t>
  </si>
  <si>
    <t>ROZPOCET</t>
  </si>
  <si>
    <t>M</t>
  </si>
  <si>
    <t>ks</t>
  </si>
  <si>
    <t>262144</t>
  </si>
  <si>
    <t>6</t>
  </si>
  <si>
    <t>-1856919324</t>
  </si>
  <si>
    <t>7</t>
  </si>
  <si>
    <t>-1268573240</t>
  </si>
  <si>
    <t>8</t>
  </si>
  <si>
    <t>629875211</t>
  </si>
  <si>
    <t>9</t>
  </si>
  <si>
    <t>17344390</t>
  </si>
  <si>
    <t>10</t>
  </si>
  <si>
    <t>1550081269</t>
  </si>
  <si>
    <t>11</t>
  </si>
  <si>
    <t>1030741498</t>
  </si>
  <si>
    <t>12</t>
  </si>
  <si>
    <t>1715490590</t>
  </si>
  <si>
    <t>13</t>
  </si>
  <si>
    <t>Ochranné okuliare</t>
  </si>
  <si>
    <t>-1447200536</t>
  </si>
  <si>
    <t>8.</t>
  </si>
  <si>
    <t>Papier brúsny 230x280/40 sada, 50 ks</t>
  </si>
  <si>
    <t>-1262026912</t>
  </si>
  <si>
    <t>9.</t>
  </si>
  <si>
    <t>Papier brúsny 230x280/80 sada, 50 ks</t>
  </si>
  <si>
    <t>1994993666</t>
  </si>
  <si>
    <t>10.</t>
  </si>
  <si>
    <t>Papier brúsny 230x280/100 sada, 50 ks</t>
  </si>
  <si>
    <t>-631505735</t>
  </si>
  <si>
    <t>11.</t>
  </si>
  <si>
    <t>1283140848</t>
  </si>
  <si>
    <t>12.</t>
  </si>
  <si>
    <t>Pílka lupienková Pilana (len rám)</t>
  </si>
  <si>
    <t>-992953848</t>
  </si>
  <si>
    <t>13.</t>
  </si>
  <si>
    <t>Lišty do lupienkovej pílky sada (10 ks)</t>
  </si>
  <si>
    <t>-856113413</t>
  </si>
  <si>
    <t>14.</t>
  </si>
  <si>
    <t>Pílka zlodejka 300 mm</t>
  </si>
  <si>
    <t>-1733434501</t>
  </si>
  <si>
    <t>15.</t>
  </si>
  <si>
    <t>Pílka zlodejka 250 mm</t>
  </si>
  <si>
    <t>-661791287</t>
  </si>
  <si>
    <t>16.</t>
  </si>
  <si>
    <t>Pílka na kov 300 mm HEAVY DUTY</t>
  </si>
  <si>
    <t>-717323678</t>
  </si>
  <si>
    <t>17.</t>
  </si>
  <si>
    <t>Pílka na kov 300 mm 3-D Profi</t>
  </si>
  <si>
    <t>185044614</t>
  </si>
  <si>
    <t>18.</t>
  </si>
  <si>
    <t>List pílový obojstranný na kov 300x20 mm</t>
  </si>
  <si>
    <t>-368030172</t>
  </si>
  <si>
    <t>19.</t>
  </si>
  <si>
    <t>Kliešte kombinované 160 mm</t>
  </si>
  <si>
    <t>2065473040</t>
  </si>
  <si>
    <t>20.</t>
  </si>
  <si>
    <t>Kliešte kombinované 180 mm</t>
  </si>
  <si>
    <t>-2053964711</t>
  </si>
  <si>
    <t>21.</t>
  </si>
  <si>
    <t>Kliešte štípacie bočné 160 mm</t>
  </si>
  <si>
    <t>544641131</t>
  </si>
  <si>
    <t>22.</t>
  </si>
  <si>
    <t>Cín na pájkovanie 1mm , 100g</t>
  </si>
  <si>
    <t>395639230</t>
  </si>
  <si>
    <t>23.</t>
  </si>
  <si>
    <t>Vrták do kovu o 11.0 mm  sada 5 ks</t>
  </si>
  <si>
    <t>1112187976</t>
  </si>
  <si>
    <t>24.</t>
  </si>
  <si>
    <t>-784177916</t>
  </si>
  <si>
    <t>25.</t>
  </si>
  <si>
    <t>Meter 3 m/19 mm ASSISTEN stáčací</t>
  </si>
  <si>
    <t>-2097545976</t>
  </si>
  <si>
    <t>26.</t>
  </si>
  <si>
    <t>Vrták do kovu o  0,5 mm sada 10 ks</t>
  </si>
  <si>
    <t>-921547314</t>
  </si>
  <si>
    <t>27.</t>
  </si>
  <si>
    <t>Vrták do kovu o  1,1 mm sada 10 ks</t>
  </si>
  <si>
    <t>755481863</t>
  </si>
  <si>
    <t>28.</t>
  </si>
  <si>
    <t>Vrták do kovu o  1,5 mm sada 10 ks</t>
  </si>
  <si>
    <t>754522693</t>
  </si>
  <si>
    <t>29.</t>
  </si>
  <si>
    <t>Vrták do kovu o  2,0 mm sada 10 ks</t>
  </si>
  <si>
    <t>1132916442</t>
  </si>
  <si>
    <t>30.</t>
  </si>
  <si>
    <t>Vrták do kovu o  3,0 mm sada 10 ks</t>
  </si>
  <si>
    <t>271383680</t>
  </si>
  <si>
    <t>31.</t>
  </si>
  <si>
    <t>Vrták do kovu o  4,0 mm sada 10 ks</t>
  </si>
  <si>
    <t>-812084010</t>
  </si>
  <si>
    <t>32.</t>
  </si>
  <si>
    <t>Vrták do kovu o  4,5 mm sada 10 ks</t>
  </si>
  <si>
    <t>255122368</t>
  </si>
  <si>
    <t>33.</t>
  </si>
  <si>
    <t>Vrták do kovu o  6,0 mm sada 10 ks</t>
  </si>
  <si>
    <t>-76389574</t>
  </si>
  <si>
    <t>34.</t>
  </si>
  <si>
    <t>Vrták do kovu o  6,5 mm sada 10 ks</t>
  </si>
  <si>
    <t>1079221096</t>
  </si>
  <si>
    <t>35.</t>
  </si>
  <si>
    <t>Vrták do kovu o  7,0 mm sada 10 ks</t>
  </si>
  <si>
    <t>-213540737</t>
  </si>
  <si>
    <t>36.</t>
  </si>
  <si>
    <t>Vrták do kovu o  7,5 mm sada 10 ks</t>
  </si>
  <si>
    <t>1723974762</t>
  </si>
  <si>
    <t>37.</t>
  </si>
  <si>
    <t>Vrták do kovu o  9,0 mm sada 10 ks</t>
  </si>
  <si>
    <t>-42604912</t>
  </si>
  <si>
    <t>38.</t>
  </si>
  <si>
    <t>Vrták do kovu o  9,5 mm sada 10 ks</t>
  </si>
  <si>
    <t>-1047834388</t>
  </si>
  <si>
    <t>39.</t>
  </si>
  <si>
    <t>Vrták do kovu o  10,0 mm sada 10 ks</t>
  </si>
  <si>
    <t>647682602</t>
  </si>
  <si>
    <t>40.</t>
  </si>
  <si>
    <t>Vrták do kovu o  2,5 mm sada 10 ks</t>
  </si>
  <si>
    <t>447135889</t>
  </si>
  <si>
    <t>41.</t>
  </si>
  <si>
    <t>Vrták do kovu o  3,5 mm sada 10 ks</t>
  </si>
  <si>
    <t>-128802580</t>
  </si>
  <si>
    <t>42.</t>
  </si>
  <si>
    <t>Vrták do kovu o  5,5 mm sada 10 ks</t>
  </si>
  <si>
    <t>-222164771</t>
  </si>
  <si>
    <t>43.</t>
  </si>
  <si>
    <t>Vrták do kovu o  8,0 mm sada 5 ks</t>
  </si>
  <si>
    <t>-416298941</t>
  </si>
  <si>
    <t>44.</t>
  </si>
  <si>
    <t>Vrták do kovu o  8,5 mm sada 5 ks</t>
  </si>
  <si>
    <t>1820803809</t>
  </si>
  <si>
    <t>45.</t>
  </si>
  <si>
    <t>273259833</t>
  </si>
  <si>
    <t>46.</t>
  </si>
  <si>
    <t>-1756601834</t>
  </si>
  <si>
    <t>47.</t>
  </si>
  <si>
    <t>1827402509</t>
  </si>
  <si>
    <t>48.</t>
  </si>
  <si>
    <t>-8895507</t>
  </si>
  <si>
    <t>49.</t>
  </si>
  <si>
    <t>Hroty pre spájkovanie- sada 3 ks</t>
  </si>
  <si>
    <t>-1499534021</t>
  </si>
  <si>
    <t>50.</t>
  </si>
  <si>
    <t>Nožnice na plech FESTA profi pra</t>
  </si>
  <si>
    <t>1398817540</t>
  </si>
  <si>
    <t>51.</t>
  </si>
  <si>
    <t>Nožnice na plech FESTA profi lavé</t>
  </si>
  <si>
    <t>477490704</t>
  </si>
  <si>
    <t>52.</t>
  </si>
  <si>
    <t>Pilník trojhranný 250 mm</t>
  </si>
  <si>
    <t>2056646866</t>
  </si>
  <si>
    <t>53.</t>
  </si>
  <si>
    <t>Pilník plochý 250 mm</t>
  </si>
  <si>
    <t>-738311941</t>
  </si>
  <si>
    <t>54.</t>
  </si>
  <si>
    <t>Rašpľa polgulová 300 mm Festa</t>
  </si>
  <si>
    <t>1318688130</t>
  </si>
  <si>
    <t>55.</t>
  </si>
  <si>
    <t>Rašpľa plochá 300 mm Festa</t>
  </si>
  <si>
    <t>1029068051</t>
  </si>
  <si>
    <t>56.</t>
  </si>
  <si>
    <t>Pilník guľatý 250 mm</t>
  </si>
  <si>
    <t>-449553921</t>
  </si>
  <si>
    <t>57.</t>
  </si>
  <si>
    <t>Rašpľa guľatá 300 mm Festa</t>
  </si>
  <si>
    <t>-15185805</t>
  </si>
  <si>
    <t>58.</t>
  </si>
  <si>
    <t>Dláto na drevo 4 ks sada ploché</t>
  </si>
  <si>
    <t>-129708985</t>
  </si>
  <si>
    <t>59.</t>
  </si>
  <si>
    <t>Sekáče, priebojníky a jamkár, sada 6 ks</t>
  </si>
  <si>
    <t>1908795013</t>
  </si>
  <si>
    <t>60.</t>
  </si>
  <si>
    <t>Hoblík, rimsovník</t>
  </si>
  <si>
    <t>1980287231</t>
  </si>
  <si>
    <t>61.</t>
  </si>
  <si>
    <t>Hoblík hladič dlhý 24 cm</t>
  </si>
  <si>
    <t>889152590</t>
  </si>
  <si>
    <t>62.</t>
  </si>
  <si>
    <t>Hoblík rovnač dlhý 22 cm</t>
  </si>
  <si>
    <t>390139196</t>
  </si>
  <si>
    <t>63.</t>
  </si>
  <si>
    <t>Krúžidlo zámočnícke</t>
  </si>
  <si>
    <t>682073675</t>
  </si>
  <si>
    <t>64.</t>
  </si>
  <si>
    <t>Uhlomer  zámočnícky</t>
  </si>
  <si>
    <t>-583235907</t>
  </si>
  <si>
    <t>65.</t>
  </si>
  <si>
    <t>Ihla obrysovacia</t>
  </si>
  <si>
    <t>-1854851897</t>
  </si>
  <si>
    <t>66.</t>
  </si>
  <si>
    <t>Jamkovač</t>
  </si>
  <si>
    <t>1504072744</t>
  </si>
  <si>
    <t>67.</t>
  </si>
  <si>
    <t>Skrutkovač plochý 6x100 mm  FOREVER</t>
  </si>
  <si>
    <t>-2139317157</t>
  </si>
  <si>
    <t>68.</t>
  </si>
  <si>
    <t>Skrutkovač krížový 3x150 mm  FOREVER</t>
  </si>
  <si>
    <t>75145149</t>
  </si>
  <si>
    <t>69.</t>
  </si>
  <si>
    <t>Kladivo 100 g, násada buk</t>
  </si>
  <si>
    <t>-461302390</t>
  </si>
  <si>
    <t>70.</t>
  </si>
  <si>
    <t>Kladivo 300 g, násada buk</t>
  </si>
  <si>
    <t>1425418926</t>
  </si>
  <si>
    <t>71.</t>
  </si>
  <si>
    <t>Kladivo 1000 g, násada buk Profi Festa</t>
  </si>
  <si>
    <t>-1422029997</t>
  </si>
  <si>
    <t>72.</t>
  </si>
  <si>
    <t>Píla čapovka</t>
  </si>
  <si>
    <t>-814721705</t>
  </si>
  <si>
    <t>73.</t>
  </si>
  <si>
    <t>Pílka chvostovka 400 mm</t>
  </si>
  <si>
    <t>-542688614</t>
  </si>
  <si>
    <t>74.</t>
  </si>
  <si>
    <t>Ručná vŕtačka- kolovrátok</t>
  </si>
  <si>
    <t>-2128081562</t>
  </si>
  <si>
    <t>75.</t>
  </si>
  <si>
    <t>Lep na drevo 1 ks</t>
  </si>
  <si>
    <t>471361703</t>
  </si>
  <si>
    <t>76.</t>
  </si>
  <si>
    <t>Zverák 4"/100 7,0 kg, kovový, upínanie na stôl, otočný, čeluste š. 10 cm</t>
  </si>
  <si>
    <t>1703294330</t>
  </si>
  <si>
    <t>77.</t>
  </si>
  <si>
    <t>Zverák 5"/125  9,5 kg, kovový</t>
  </si>
  <si>
    <t>-347752874</t>
  </si>
  <si>
    <t>78.</t>
  </si>
  <si>
    <t>Priebojník (cena za 6 ks- sada)</t>
  </si>
  <si>
    <t>1291912801</t>
  </si>
  <si>
    <t>79.</t>
  </si>
  <si>
    <t>-1394596445</t>
  </si>
  <si>
    <t>80.</t>
  </si>
  <si>
    <t>Skladací meter- 1 m, drevo</t>
  </si>
  <si>
    <t>1740026314</t>
  </si>
  <si>
    <t>81.</t>
  </si>
  <si>
    <t>Oceľové meradlo 30 cm</t>
  </si>
  <si>
    <t>802852474</t>
  </si>
  <si>
    <t>82.</t>
  </si>
  <si>
    <t>1682596335</t>
  </si>
  <si>
    <t>83.</t>
  </si>
  <si>
    <t>Hoblík falcovací EXTOL EP 850, Tech. parametre : napätie230V/50Hz; príkon 850W; otáčky 16500/min; hoblov. šír. 82 mm; hlbka polodrážky 0-9 mm; extra nože z  rýchlorez. ocele HSS; zberný vak</t>
  </si>
  <si>
    <t>1810473752</t>
  </si>
  <si>
    <t>84.</t>
  </si>
  <si>
    <t>Stojan na uhlovú brúsku EXTOL pre brúsku 115/125 mm</t>
  </si>
  <si>
    <t>1074396077</t>
  </si>
  <si>
    <t>85.</t>
  </si>
  <si>
    <t xml:space="preserve">Brúska uhlová EXTOL Industrial: príkon 880W; priemer 125 mm; voľnobežné otáčky 11000/min; napájacia šnúra 3m; hmotnosť 2,5 kg; rukoväť, klúč </t>
  </si>
  <si>
    <t>-1200856279</t>
  </si>
  <si>
    <t>86.</t>
  </si>
  <si>
    <t>Brúska dvojkotúčová EXTOL CRAFT: príkon 350W; priemer kotúča/diery 200/16 mm; voľnobežné otáčky 2950/min;  hmotnosť 10 kg;  šírka 20 mm</t>
  </si>
  <si>
    <t>-1030373241</t>
  </si>
  <si>
    <t>87.</t>
  </si>
  <si>
    <t>Súprava na rezanie závitov  2-8 mm, olejnička, štetec</t>
  </si>
  <si>
    <t>1766842684</t>
  </si>
  <si>
    <t>88.</t>
  </si>
  <si>
    <t>-1860429635</t>
  </si>
  <si>
    <t>89.</t>
  </si>
  <si>
    <t>Kombinovaný drevoobrábací stroj s preťahovačkou/ hoblovačkou: príkon 1250 W; otáčky 8000/min; záber preť. 204 mm; výška preťahu 120mm; rozmer stola- hobľ. 737x210 mm; rozmer stola preťah. 250/204 mm; počet nožov 2; hmot. 24,65 kg</t>
  </si>
  <si>
    <t>890808499</t>
  </si>
  <si>
    <t>90.</t>
  </si>
  <si>
    <t>1065360290</t>
  </si>
  <si>
    <t>91.</t>
  </si>
  <si>
    <t>956722221</t>
  </si>
  <si>
    <t>92.</t>
  </si>
  <si>
    <t>Zvinuteľné pásmo 20 m</t>
  </si>
  <si>
    <t>1728341465</t>
  </si>
  <si>
    <t>93.</t>
  </si>
  <si>
    <t>Uholník</t>
  </si>
  <si>
    <t>1908100022</t>
  </si>
  <si>
    <t>94.</t>
  </si>
  <si>
    <t>Gumené kladivo</t>
  </si>
  <si>
    <t>109447617</t>
  </si>
  <si>
    <t>95.</t>
  </si>
  <si>
    <t>-1667426777</t>
  </si>
  <si>
    <t>96.</t>
  </si>
  <si>
    <t>-1534282876</t>
  </si>
  <si>
    <t>97.</t>
  </si>
  <si>
    <t>Náplne do tavnej pištole, tyčinky 7,5x100 mm</t>
  </si>
  <si>
    <t>98982878</t>
  </si>
  <si>
    <t>98.</t>
  </si>
  <si>
    <t>Náplne do tavnej pištole, tyčinky 11x200 mm</t>
  </si>
  <si>
    <t>-1423714637</t>
  </si>
  <si>
    <t>99.</t>
  </si>
  <si>
    <t>1968872943</t>
  </si>
  <si>
    <t>100.</t>
  </si>
  <si>
    <t>Súprava štetcov 5 ks</t>
  </si>
  <si>
    <t>655389852</t>
  </si>
  <si>
    <t>101.</t>
  </si>
  <si>
    <t>Klúče vidlicové sada 6 ks- 6-17 mm</t>
  </si>
  <si>
    <t>574626636</t>
  </si>
  <si>
    <t>102.</t>
  </si>
  <si>
    <t>Gola sada 1/4 17 ks, 12 hlavíc veľ. od 4 do 13, nadstavec 50-100 s rukoväťou</t>
  </si>
  <si>
    <t>317184248</t>
  </si>
  <si>
    <t>103.</t>
  </si>
  <si>
    <t>Imbusová sada 9 ks- 1,5-10 mm, predlžené</t>
  </si>
  <si>
    <t>1957922833</t>
  </si>
  <si>
    <t>104.</t>
  </si>
  <si>
    <t>Sada el. náradia- kliešte , šrobováky a iné</t>
  </si>
  <si>
    <t>1578867207</t>
  </si>
  <si>
    <t>105.</t>
  </si>
  <si>
    <t>Univerzálny merací prístroj pre elektrinu</t>
  </si>
  <si>
    <t>792934346</t>
  </si>
  <si>
    <t>106.</t>
  </si>
  <si>
    <t>364057263</t>
  </si>
  <si>
    <t>107.</t>
  </si>
  <si>
    <t>-1073791755</t>
  </si>
  <si>
    <t>108.</t>
  </si>
  <si>
    <t>1848645110</t>
  </si>
  <si>
    <t>109.</t>
  </si>
  <si>
    <t>Súprava na meranie metrických závitov, mierky na meranie závitov</t>
  </si>
  <si>
    <t>-1376263215</t>
  </si>
  <si>
    <t>110.</t>
  </si>
  <si>
    <t>Vŕtačka príklepová 230 V EXTOL Idustrial 1050 W</t>
  </si>
  <si>
    <t>93870150</t>
  </si>
  <si>
    <t>111.</t>
  </si>
  <si>
    <t>Nákova 5 kg kovadlina CORK</t>
  </si>
  <si>
    <t>428779004</t>
  </si>
  <si>
    <t>112.</t>
  </si>
  <si>
    <t>1370080159</t>
  </si>
  <si>
    <t>PN</t>
  </si>
  <si>
    <t>Dodávateľ:</t>
  </si>
  <si>
    <t>ZÁKAZKA:</t>
  </si>
  <si>
    <t xml:space="preserve">    1 - Didaktické pomôcky  - chemická učebňa </t>
  </si>
  <si>
    <t xml:space="preserve">    2 - Didaktické pomôcky - polytechnická učebňa</t>
  </si>
  <si>
    <t>Špecifikácia zákazky</t>
  </si>
  <si>
    <t>Didaktické pomôcky pre chemickú a polytechnickú učebňu v ZŠ v Jacovciach</t>
  </si>
  <si>
    <t>Sklenené pomôcky- sada                                     (5x kadička vysoká s výlevkou  400ml, 5x kadička nízka s výlevkou  150ml, 5x kadička vysoká s výlevkou  250ml, 4x banka kúžeľová úzkohrdlá 250m, 2x banka s plochým dnom titračná 250 ml, 6x skúmavka s guľatým dnom priem. 12 mm s vyhrnutým okrajom, 6x skúmavka s guľatým dnom priem. 14 mm s vyhrnutým okrajom, 5x pipeta delená 10 ml, 6x miska Petriho sklenená 90 mm, 5x valec odmerný vysoký 250 ml, 4x lievik, 1x byreta objem 25 ml, 5x Sklená tyčinka miešacia otavená, 8x200 mm, 5x stojan na 10 skúmaviek, 3x Svorka křížová, 3x Kruh varný bez svorky, pr. 70 mm, 3x Držák na chladič velký, 3x Držák bez svorky č. 1)</t>
  </si>
  <si>
    <t>Elektrotechnická sada na pokusy                                                              (Súprava obsahuje pomôcky na základné elektrochemické pokusy: Sklenená nádoba, miešacia tyčinka, sulfid meďnatý, kyselina citrónová, elektródy uhlíka, olova, zinku, medi, železa, mini multimeter, LED indikátor, vodiče.)</t>
  </si>
  <si>
    <t>Hoffmanov prístroj na rozklad vody                                                                    (Pre elektrolýzu vody; dve sklené tuby s kohútom a s delením a sklená rúra s úrovňovou nádržou; obsah: po 50 ml, dĺžka cca 560 mm + napájací zdroj 12V)</t>
  </si>
  <si>
    <t>Učiteľský destilačný prístroj                                                             (Súprava laboratórneho skla v plastovom boxe na zostavenie destilačnej súpravy. Bez statívovej súpravy. Pomocou tohoto  setu sa dajú bezpečne vykonať všetky obvykle prevádzané destilačné procesy. Študenti môžu sledovať chladenie vody a oddeľovanie kvapalín na základe ich odlišných teplôt varu.  Časti súpravy sú bezpečne uložené v penovej vložke.)</t>
  </si>
  <si>
    <t>Žiacky destilačný prístroj                                                         (zloženie:
- 250 ml destilačná banka s guľatým dnom;
- 1 priame chladič podľa Liebig;
- sada perforovaných zátok;
- hadice pre chladiaci okruh)</t>
  </si>
  <si>
    <t>Chemická laboratórna sada na pokusy                                                       (5x kadička vysoká s výlevkou  400ml, 5x kadička nízka s výlevkou  150ml, 5x kadička vysoká s výlevkou  250ml, 5x banka kúžeľová úzkohrdlá 250m, 6x skúmavka s guľatým dnom priem. 12 mm s vyhrnutým okrajom, 6x skúmavka s guľatým dnom priem. 14 mm s vyhrnutým okrajom, 5xpipeta delená 10 ml, 6x miska Petriho sklenená 90 mm, 5x valec odmerný vysoký 250 ml, 4x lievik, 4x Sklená tyčinka miešacia otavená, 8x200 mm, 4x stojan na 10 skúmaviek, 3x Svorka krížová, 3x Kruh varný bez svorky, pr. 70 mm, 3x Držák na chladič velký, 3x Držák bez svorky č. 1 )</t>
  </si>
  <si>
    <t>Univerzálne indikačné papieriky pH                                                 (Indikačný papier univerzálny pH 0-12 (100ks))</t>
  </si>
  <si>
    <t>Ochranné okuliare                                        (Ochranné okuliare, možnosť nosenia cez okuliare, číry rám, číre šošovky)</t>
  </si>
  <si>
    <t>Pílka prerezávacia drev. Rukoväť                                    (ručná pílka s puzdrom, min. 270mm)</t>
  </si>
  <si>
    <t>Meradlo posuvné 150 mm                                      (Meradlo posuvné kovové, 0-150 mm, presnosť 0,05mm)</t>
  </si>
  <si>
    <t>Kliešte nitovacie profi                                   (nitovacie kovové kliešte, minimálne na 4 rozmery nitov)</t>
  </si>
  <si>
    <t>Pištoľ spájkovacia 230 V, 100 W                                          (Transformátorová spájkovacia pištoľ je náradie určené na vytváranie spájaných spojov pomocou cínovej spájky, spojovanie plastov alebo vypaľovanie do dreva či kože. tvarovaná rukoväť pre pohodlnú prácu.)</t>
  </si>
  <si>
    <t>Vŕtačka AKU/ skrutkovač 14,4 V                                                        (Vŕtací akumulátorový skrutkovač je určený na doťahovanie a uvoľňovanie skrutiek, na vŕtanie do dreva, kovu a plastov. Jednoduchá výmena nástroja vďaka rýchlo-upínaciemu Click-lock systému v rozsahu 0,8 - 10 mm. Zabudovaná LED dióda, pogumovaná rukoväť)</t>
  </si>
  <si>
    <t>Sada vrtákov do dreva                                             súprava 8 ks vrtákov do dreva: rozsah 3-10 mm v púzdre)</t>
  </si>
  <si>
    <t>Stojanová stĺpová vŕtačka                                           (Dielenské náradie, stojanová elektrická vŕtačka, školská, príkon 300W, otáčky 550-2400/min, veľkosť 50 cm, 5-rýchlostné prevodové stupne, stop tlačidlo vrátane príslušenstva)</t>
  </si>
  <si>
    <t>Stolové pákvé nožnice                                                (Pákové nožnice na plech vhodné pre stavebnú oceľ. Pákové nožnice na plech sú určené na vykonávanie bežných i presných tvárniacich operácií. Tuhá a masívna konštrukcia nožníc zabezpečuje dostatočne kvalitné prevedenie požadovaných prác na materiáloch z ocele a farebných kovov rôzneho profilu - kruhového, štvorhranného, plochého a ďalších.)</t>
  </si>
  <si>
    <t>Malá okružná kotúčová píla                               (Okručná píla 1400 W
Otáčky: 5000 ot./min
Priemer kotúča 185 mm
Upínanie 20.0 mm)</t>
  </si>
  <si>
    <t>Mikrometer                                                      (rozsah merania 0-25mm s presnosťou 0,01mm)</t>
  </si>
  <si>
    <t>Teplovzdušná pištol                                                                    (Pištoľ teplovzdušná, príkon 2000W, určená na nahrievanie povrchov, tvarovanie a spájanie umelých hmôt, uvoľňovanie lepených spojov, letovanie a tiež na rozmrazovanie zamrznutej vody v potrubí. Pištoľ umožňuje nastaviť dva stupne s teplotným rozsahom a prietokom vzduchu. regulátor teploty umožňuje meniť teplotu v rámci nastaveného stupňa.
)</t>
  </si>
  <si>
    <t>Taviaca pištoľ 11 mm                                                             Lepiaca tavná pištoľ je určená na rýchle zlepenie papiera, korku, dreva, kože, textílie, umelé hmoty, keramiky atď. Páčka mechanického posuvu umožňuje citlivé, plynulé a presné dávkovanie roztaveného lepidla na požadované miesto.)</t>
  </si>
  <si>
    <t>Zámočnícka zvierka                                                (tvar "C", 100mm)</t>
  </si>
  <si>
    <t>Súprava na výrobu plošných spojov                                                   (Žiacka súprava zložená z komponentov na výrobu a čistenie plošných spojov pozostáva z: 
- handrička (1ks);
- kefka (1ks);
- špongia (1ks);
- brúsna hubka, 4-stranná (3ks);
- plastová miska (1ks);
- chemický čistiaci prášok na plošné spoje (1ks);
- čistiaci prostriedok na riad (1ks);
- permanentý popisovač 2mm a 5mm (1ks);
- 2-vrstvová DPS (8ks).
Balenie výrobku je v plastovom uzatvárateľnom boxe.)</t>
  </si>
  <si>
    <t>Hasiaci práškový prístroj                                         Certifikovaný prenosný hasiaci prístroj triedy EN 3 - 8A/55B/C. Hmotnosť náplne je 2 kg. Teplotný rozsah: -30°C až +60°C, požiarna skupina: A - horľavé pevné látky (tvoriace plamene a žiar), B - horľavé tekuté látky (tvoriace plamene), C - horľavé, plynné látky (tvoriace plamene), pre požiarnu tr. A, B a C, rozmery: výška: 40 cm, priemer: 11 cm.)</t>
  </si>
  <si>
    <t>Priemyselný dielenský vysávač                                                      (Priemyselný dielenský vysávač s príkonom 1400W, obsah zbernej nádoby je 30 L. Vysávač je určený na mokré aj suché vysávanie.)</t>
  </si>
  <si>
    <t>Sústruh na drevo DSL- 450 proma                                         (Kompaktný sústruh na drevo. Sústruh určený pre bežné sústruženie rotačných, valcových, kužeľových a tvarových plôch z mäkkého i tvrdého dreva. poháňaný striedavým jednofázovým motorom s rozbehovým kondenzátorom)</t>
  </si>
  <si>
    <t>pečiatka:</t>
  </si>
  <si>
    <t>podpis štatutárneho orgánu:</t>
  </si>
  <si>
    <t xml:space="preserve">Cena bez DPH: </t>
  </si>
  <si>
    <t>DPH:</t>
  </si>
  <si>
    <t>Cena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</si>
</sst>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000"/>
    <numFmt numFmtId="166" formatCode="#,##0.000"/>
  </numFmts>
  <fonts count="20" x14ac:knownFonts="1">
    <font>
      <sz val="8"/>
      <name val="Trebuchet MS"/>
      <family val="2"/>
    </font>
    <font>
      <sz val="8"/>
      <color rgb="FF969696"/>
      <name val="Trebuchet MS"/>
      <family val="2"/>
      <charset val="238"/>
    </font>
    <font>
      <sz val="9"/>
      <name val="Trebuchet MS"/>
      <family val="2"/>
      <charset val="238"/>
    </font>
    <font>
      <b/>
      <sz val="12"/>
      <name val="Trebuchet MS"/>
      <family val="2"/>
      <charset val="238"/>
    </font>
    <font>
      <sz val="12"/>
      <color rgb="FF003366"/>
      <name val="Trebuchet MS"/>
      <family val="2"/>
      <charset val="238"/>
    </font>
    <font>
      <sz val="10"/>
      <color rgb="FF003366"/>
      <name val="Trebuchet MS"/>
      <family val="2"/>
      <charset val="238"/>
    </font>
    <font>
      <sz val="8"/>
      <color rgb="FF003366"/>
      <name val="Trebuchet MS"/>
      <family val="2"/>
      <charset val="238"/>
    </font>
    <font>
      <sz val="10"/>
      <name val="Trebuchet MS"/>
      <family val="2"/>
      <charset val="238"/>
    </font>
    <font>
      <sz val="10"/>
      <color rgb="FF960000"/>
      <name val="Trebuchet MS"/>
      <family val="2"/>
      <charset val="238"/>
    </font>
    <font>
      <u/>
      <sz val="10"/>
      <color theme="10"/>
      <name val="Trebuchet MS"/>
      <family val="2"/>
      <charset val="238"/>
    </font>
    <font>
      <b/>
      <sz val="16"/>
      <name val="Trebuchet MS"/>
      <family val="2"/>
      <charset val="238"/>
    </font>
    <font>
      <sz val="9"/>
      <color rgb="FF969696"/>
      <name val="Trebuchet MS"/>
      <family val="2"/>
      <charset val="238"/>
    </font>
    <font>
      <b/>
      <sz val="12"/>
      <color rgb="FF960000"/>
      <name val="Trebuchet MS"/>
      <family val="2"/>
      <charset val="238"/>
    </font>
    <font>
      <sz val="8"/>
      <color rgb="FF960000"/>
      <name val="Trebuchet MS"/>
      <family val="2"/>
      <charset val="238"/>
    </font>
    <font>
      <b/>
      <sz val="8"/>
      <name val="Trebuchet MS"/>
      <family val="2"/>
      <charset val="238"/>
    </font>
    <font>
      <i/>
      <sz val="8"/>
      <color rgb="FF0000FF"/>
      <name val="Trebuchet MS"/>
      <family val="2"/>
      <charset val="238"/>
    </font>
    <font>
      <u/>
      <sz val="11"/>
      <color theme="10"/>
      <name val="Calibri"/>
      <family val="2"/>
      <charset val="238"/>
      <scheme val="minor"/>
    </font>
    <font>
      <b/>
      <sz val="10"/>
      <color rgb="FF003366"/>
      <name val="Trebuchet MS"/>
      <family val="2"/>
      <charset val="238"/>
    </font>
    <font>
      <sz val="11"/>
      <name val="Trebuchet MS"/>
      <family val="2"/>
    </font>
    <font>
      <sz val="12"/>
      <name val="Trebuchet MS"/>
      <family val="2"/>
    </font>
  </fonts>
  <fills count="5">
    <fill>
      <patternFill patternType="none"/>
    </fill>
    <fill>
      <patternFill patternType="gray125"/>
    </fill>
    <fill>
      <patternFill patternType="solid">
        <fgColor rgb="FFFAE682"/>
      </patternFill>
    </fill>
    <fill>
      <patternFill patternType="solid">
        <fgColor rgb="FFFFFFCC"/>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right/>
      <top/>
      <bottom style="hair">
        <color rgb="FF969696"/>
      </bottom>
      <diagonal/>
    </border>
    <border>
      <left/>
      <right style="hair">
        <color rgb="FF969696"/>
      </right>
      <top/>
      <bottom style="hair">
        <color rgb="FF969696"/>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4">
    <xf numFmtId="0" fontId="0" fillId="0" borderId="0" xfId="0"/>
    <xf numFmtId="0" fontId="0" fillId="0" borderId="0" xfId="0" applyFont="1" applyAlignment="1">
      <alignment vertical="center"/>
    </xf>
    <xf numFmtId="0" fontId="0" fillId="0" borderId="0" xfId="0" applyFont="1" applyAlignment="1">
      <alignment horizontal="center" vertical="center" wrapText="1"/>
    </xf>
    <xf numFmtId="0" fontId="6" fillId="0" borderId="0" xfId="0" applyFont="1" applyAlignment="1"/>
    <xf numFmtId="0" fontId="7" fillId="2" borderId="0" xfId="0" applyFont="1" applyFill="1" applyAlignment="1" applyProtection="1">
      <alignment vertical="center"/>
    </xf>
    <xf numFmtId="0" fontId="8" fillId="2" borderId="0" xfId="0" applyFont="1" applyFill="1" applyAlignment="1" applyProtection="1">
      <alignment horizontal="left" vertical="center"/>
    </xf>
    <xf numFmtId="0" fontId="9" fillId="2" borderId="0" xfId="1" applyFont="1" applyFill="1" applyAlignment="1" applyProtection="1">
      <alignment vertical="center"/>
    </xf>
    <xf numFmtId="0" fontId="0" fillId="2" borderId="0" xfId="0" applyFill="1"/>
    <xf numFmtId="0" fontId="0" fillId="0" borderId="0" xfId="0" applyFont="1" applyAlignment="1">
      <alignment horizontal="left" vertical="center"/>
    </xf>
    <xf numFmtId="0" fontId="2" fillId="0" borderId="0" xfId="0" applyFont="1" applyBorder="1" applyAlignment="1">
      <alignment horizontal="left" vertical="center"/>
    </xf>
    <xf numFmtId="0" fontId="11" fillId="0" borderId="0" xfId="0" applyFont="1" applyBorder="1" applyAlignment="1">
      <alignment horizontal="lef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1" fillId="0" borderId="0" xfId="0" applyFont="1" applyBorder="1" applyAlignment="1">
      <alignment horizontal="center" vertical="center"/>
    </xf>
    <xf numFmtId="0" fontId="0" fillId="0" borderId="7"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3" fillId="0" borderId="0" xfId="0" applyFont="1" applyBorder="1" applyAlignment="1">
      <alignment horizontal="left" vertical="center"/>
    </xf>
    <xf numFmtId="0" fontId="0" fillId="0" borderId="10" xfId="0" applyFont="1" applyBorder="1" applyAlignment="1">
      <alignment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6" xfId="0" applyFont="1" applyBorder="1" applyAlignment="1">
      <alignment vertical="center"/>
    </xf>
    <xf numFmtId="0" fontId="12" fillId="0" borderId="0" xfId="0" applyFont="1" applyBorder="1" applyAlignment="1">
      <alignment horizontal="left" vertical="center"/>
    </xf>
    <xf numFmtId="4" fontId="0" fillId="0" borderId="0" xfId="0" applyNumberFormat="1" applyFont="1" applyAlignment="1">
      <alignment vertical="center"/>
    </xf>
    <xf numFmtId="0" fontId="0" fillId="2" borderId="0" xfId="0" applyFill="1" applyProtection="1"/>
    <xf numFmtId="0" fontId="0" fillId="0" borderId="4"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4" xfId="0" applyFont="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0" fillId="0" borderId="5" xfId="0" applyFont="1" applyBorder="1" applyAlignment="1">
      <alignment horizontal="center" vertical="center" wrapText="1"/>
    </xf>
    <xf numFmtId="165" fontId="13" fillId="0" borderId="7" xfId="0" applyNumberFormat="1" applyFont="1" applyBorder="1" applyAlignment="1"/>
    <xf numFmtId="165" fontId="13" fillId="0" borderId="8" xfId="0" applyNumberFormat="1" applyFont="1" applyBorder="1" applyAlignment="1"/>
    <xf numFmtId="4" fontId="14" fillId="0" borderId="0" xfId="0" applyNumberFormat="1" applyFont="1" applyAlignment="1">
      <alignment vertical="center"/>
    </xf>
    <xf numFmtId="0" fontId="6" fillId="0" borderId="4" xfId="0" applyFont="1" applyBorder="1" applyAlignment="1"/>
    <xf numFmtId="0" fontId="6" fillId="0" borderId="0" xfId="0" applyFont="1" applyBorder="1" applyAlignment="1"/>
    <xf numFmtId="0" fontId="4" fillId="0" borderId="0" xfId="0" applyFont="1" applyBorder="1" applyAlignment="1">
      <alignment horizontal="left"/>
    </xf>
    <xf numFmtId="0" fontId="6" fillId="0" borderId="5" xfId="0" applyFont="1" applyBorder="1" applyAlignment="1"/>
    <xf numFmtId="0" fontId="6" fillId="0" borderId="9" xfId="0" applyFont="1" applyBorder="1" applyAlignment="1"/>
    <xf numFmtId="165" fontId="6" fillId="0" borderId="0" xfId="0" applyNumberFormat="1" applyFont="1" applyBorder="1" applyAlignment="1"/>
    <xf numFmtId="165" fontId="6" fillId="0" borderId="10" xfId="0" applyNumberFormat="1" applyFont="1" applyBorder="1" applyAlignment="1"/>
    <xf numFmtId="0" fontId="6" fillId="0" borderId="0" xfId="0" applyFont="1" applyAlignment="1">
      <alignment horizontal="left"/>
    </xf>
    <xf numFmtId="0" fontId="6" fillId="0" borderId="0" xfId="0" applyFont="1" applyAlignment="1">
      <alignment horizontal="center"/>
    </xf>
    <xf numFmtId="4" fontId="6" fillId="0" borderId="0" xfId="0" applyNumberFormat="1" applyFont="1" applyAlignment="1">
      <alignment vertical="center"/>
    </xf>
    <xf numFmtId="0" fontId="5" fillId="0" borderId="0" xfId="0" applyFont="1" applyBorder="1" applyAlignment="1">
      <alignment horizontal="left"/>
    </xf>
    <xf numFmtId="0" fontId="15" fillId="0" borderId="19" xfId="0" applyFont="1" applyBorder="1" applyAlignment="1" applyProtection="1">
      <alignment horizontal="center" vertical="center"/>
      <protection locked="0"/>
    </xf>
    <xf numFmtId="49" fontId="15" fillId="0" borderId="19" xfId="0" applyNumberFormat="1" applyFont="1" applyBorder="1" applyAlignment="1" applyProtection="1">
      <alignment horizontal="left" vertical="center" wrapText="1"/>
      <protection locked="0"/>
    </xf>
    <xf numFmtId="0" fontId="15" fillId="0" borderId="19" xfId="0" applyFont="1" applyBorder="1" applyAlignment="1" applyProtection="1">
      <alignment horizontal="center" vertical="center" wrapText="1"/>
      <protection locked="0"/>
    </xf>
    <xf numFmtId="166" fontId="15" fillId="0" borderId="19" xfId="0" applyNumberFormat="1" applyFont="1" applyBorder="1" applyAlignment="1" applyProtection="1">
      <alignment vertical="center"/>
      <protection locked="0"/>
    </xf>
    <xf numFmtId="0" fontId="1" fillId="3" borderId="19" xfId="0" applyFont="1" applyFill="1" applyBorder="1" applyAlignment="1" applyProtection="1">
      <alignment horizontal="left" vertical="center"/>
      <protection locked="0"/>
    </xf>
    <xf numFmtId="165" fontId="1" fillId="0" borderId="0" xfId="0" applyNumberFormat="1" applyFont="1" applyBorder="1" applyAlignment="1">
      <alignment vertical="center"/>
    </xf>
    <xf numFmtId="165" fontId="1" fillId="0" borderId="10" xfId="0" applyNumberFormat="1" applyFont="1" applyBorder="1" applyAlignment="1">
      <alignment vertical="center"/>
    </xf>
    <xf numFmtId="0" fontId="0" fillId="0" borderId="9" xfId="0" applyFont="1" applyBorder="1" applyAlignment="1">
      <alignment vertical="center"/>
    </xf>
    <xf numFmtId="0" fontId="1" fillId="3" borderId="19"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166" fontId="0" fillId="0" borderId="0" xfId="0" applyNumberFormat="1" applyFont="1" applyFill="1" applyBorder="1" applyAlignment="1" applyProtection="1">
      <alignment vertical="center"/>
      <protection locked="0"/>
    </xf>
    <xf numFmtId="0" fontId="17" fillId="0" borderId="0" xfId="0" applyFont="1" applyBorder="1" applyAlignment="1">
      <alignment horizontal="left"/>
    </xf>
    <xf numFmtId="0" fontId="18" fillId="0" borderId="0" xfId="0" applyFont="1"/>
    <xf numFmtId="0" fontId="19" fillId="0" borderId="0" xfId="0" applyFont="1"/>
    <xf numFmtId="0" fontId="0" fillId="0" borderId="20" xfId="0" applyBorder="1"/>
    <xf numFmtId="0" fontId="0" fillId="0" borderId="21" xfId="0" applyBorder="1"/>
    <xf numFmtId="0" fontId="0" fillId="0" borderId="22" xfId="0" applyBorder="1"/>
    <xf numFmtId="4" fontId="15" fillId="0" borderId="16" xfId="0" applyNumberFormat="1" applyFont="1" applyBorder="1" applyAlignment="1" applyProtection="1">
      <alignment vertical="center"/>
      <protection locked="0"/>
    </xf>
    <xf numFmtId="4" fontId="15" fillId="0" borderId="17" xfId="0" applyNumberFormat="1" applyFont="1" applyBorder="1" applyAlignment="1" applyProtection="1">
      <alignment vertical="center"/>
      <protection locked="0"/>
    </xf>
    <xf numFmtId="4" fontId="15" fillId="0" borderId="18" xfId="0" applyNumberFormat="1" applyFont="1" applyBorder="1" applyAlignment="1" applyProtection="1">
      <alignment vertical="center"/>
      <protection locked="0"/>
    </xf>
    <xf numFmtId="0" fontId="10" fillId="0" borderId="0" xfId="0" applyFont="1" applyBorder="1" applyAlignment="1">
      <alignment horizontal="center" vertical="center"/>
    </xf>
    <xf numFmtId="0" fontId="3" fillId="0" borderId="0" xfId="0" applyFont="1" applyBorder="1" applyAlignment="1">
      <alignment horizontal="left" vertical="center" wrapText="1"/>
    </xf>
    <xf numFmtId="164" fontId="2"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4" fontId="15" fillId="3" borderId="19" xfId="0" applyNumberFormat="1" applyFont="1" applyFill="1" applyBorder="1" applyAlignment="1" applyProtection="1">
      <alignment vertical="center"/>
      <protection locked="0"/>
    </xf>
    <xf numFmtId="0" fontId="9" fillId="2" borderId="0" xfId="1" applyFont="1" applyFill="1" applyAlignment="1" applyProtection="1">
      <alignment horizontal="center" vertical="center"/>
    </xf>
    <xf numFmtId="0" fontId="0" fillId="0" borderId="0" xfId="0" applyFont="1" applyFill="1" applyBorder="1" applyAlignment="1" applyProtection="1">
      <alignment horizontal="left" vertical="center" wrapText="1"/>
      <protection locked="0"/>
    </xf>
    <xf numFmtId="4" fontId="0" fillId="0" borderId="0" xfId="0" applyNumberFormat="1" applyFont="1" applyFill="1" applyBorder="1" applyAlignment="1" applyProtection="1">
      <alignment vertical="center"/>
      <protection locked="0"/>
    </xf>
    <xf numFmtId="4" fontId="0" fillId="0" borderId="0" xfId="0" applyNumberFormat="1" applyFont="1" applyBorder="1" applyAlignment="1">
      <alignment vertical="center"/>
    </xf>
    <xf numFmtId="4" fontId="12" fillId="0" borderId="7" xfId="0" applyNumberFormat="1" applyFont="1" applyBorder="1" applyAlignment="1"/>
    <xf numFmtId="4" fontId="4" fillId="0" borderId="0" xfId="0" applyNumberFormat="1" applyFont="1" applyBorder="1" applyAlignment="1"/>
    <xf numFmtId="4" fontId="5" fillId="0" borderId="11" xfId="0" applyNumberFormat="1" applyFont="1" applyBorder="1" applyAlignment="1"/>
    <xf numFmtId="4" fontId="5" fillId="0" borderId="17" xfId="0" applyNumberFormat="1" applyFont="1" applyBorder="1" applyAlignment="1"/>
    <xf numFmtId="4" fontId="4" fillId="0" borderId="7" xfId="0" applyNumberFormat="1" applyFont="1" applyBorder="1" applyAlignment="1"/>
  </cellXfs>
  <cellStyles count="2">
    <cellStyle name="Hypertextové prepojenie" xfId="1" builtinId="8"/>
    <cellStyle name="Normálne"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kros.sk/cenkros-ocenovanie-a-riadenie-stavebnej-vyroby" TargetMode="External"/></Relationships>
</file>

<file path=xl/drawings/drawing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s://www.kros.sk/"/>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49"/>
  <sheetViews>
    <sheetView showGridLines="0" tabSelected="1" topLeftCell="C1" workbookViewId="0">
      <pane ySplit="1" topLeftCell="A129" activePane="bottomLeft" state="frozen"/>
      <selection pane="bottomLeft" activeCell="F23" sqref="F23:I23"/>
    </sheetView>
  </sheetViews>
  <sheetFormatPr defaultRowHeight="13.5" x14ac:dyDescent="0.3"/>
  <cols>
    <col min="1" max="1" width="8.33203125" customWidth="1"/>
    <col min="2" max="2" width="1.6640625" customWidth="1"/>
    <col min="3" max="3" width="4.1640625" customWidth="1"/>
    <col min="4" max="4" width="4.33203125" customWidth="1"/>
    <col min="5" max="5" width="17.1640625" customWidth="1"/>
    <col min="6" max="7" width="11.1640625" customWidth="1"/>
    <col min="8" max="8" width="12.5" customWidth="1"/>
    <col min="9" max="9" width="7" customWidth="1"/>
    <col min="10" max="10" width="5.1640625" customWidth="1"/>
    <col min="11" max="11" width="11.5" customWidth="1"/>
    <col min="12" max="12" width="12" customWidth="1"/>
    <col min="13" max="14" width="6" customWidth="1"/>
    <col min="15" max="15" width="2" customWidth="1"/>
    <col min="16" max="16" width="12.5" customWidth="1"/>
    <col min="17" max="17" width="4.1640625" customWidth="1"/>
    <col min="18" max="18" width="1.6640625" customWidth="1"/>
    <col min="19" max="19" width="8.1640625" customWidth="1"/>
    <col min="20" max="20" width="29.6640625" hidden="1" customWidth="1"/>
    <col min="21" max="21" width="16.33203125" hidden="1" customWidth="1"/>
    <col min="22" max="22" width="12.33203125" hidden="1" customWidth="1"/>
    <col min="23" max="23" width="16.33203125" hidden="1" customWidth="1"/>
    <col min="24" max="24" width="12.1640625" hidden="1" customWidth="1"/>
    <col min="25" max="25" width="15" hidden="1" customWidth="1"/>
    <col min="26" max="26" width="11" hidden="1" customWidth="1"/>
    <col min="27" max="27" width="15" hidden="1" customWidth="1"/>
    <col min="28" max="28" width="16.33203125" hidden="1" customWidth="1"/>
    <col min="29" max="29" width="11" customWidth="1"/>
    <col min="30" max="30" width="15" customWidth="1"/>
    <col min="31" max="31" width="16.33203125" customWidth="1"/>
    <col min="44" max="65" width="9.33203125" hidden="1"/>
  </cols>
  <sheetData>
    <row r="1" spans="1:66" ht="21.75" customHeight="1" x14ac:dyDescent="0.3">
      <c r="A1" s="32"/>
      <c r="B1" s="4"/>
      <c r="C1" s="4"/>
      <c r="D1" s="5"/>
      <c r="E1" s="4"/>
      <c r="F1" s="6"/>
      <c r="G1" s="6"/>
      <c r="H1" s="85"/>
      <c r="I1" s="85"/>
      <c r="J1" s="85"/>
      <c r="K1" s="85"/>
      <c r="L1" s="6"/>
      <c r="M1" s="4"/>
      <c r="N1" s="4"/>
      <c r="O1" s="5"/>
      <c r="P1" s="4"/>
      <c r="Q1" s="4"/>
      <c r="R1" s="4"/>
      <c r="S1" s="6"/>
      <c r="T1" s="6"/>
      <c r="U1" s="32"/>
      <c r="V1" s="32"/>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row>
    <row r="4" spans="1:66" s="1" customFormat="1" ht="21" customHeight="1" x14ac:dyDescent="0.3">
      <c r="B4" s="21"/>
      <c r="C4" s="22"/>
      <c r="D4" s="22"/>
      <c r="E4" s="22"/>
      <c r="F4" s="22"/>
      <c r="G4" s="22"/>
      <c r="H4" s="22"/>
      <c r="I4" s="22"/>
      <c r="J4" s="22"/>
      <c r="K4" s="22"/>
      <c r="L4" s="22"/>
      <c r="M4" s="22"/>
      <c r="N4" s="22"/>
      <c r="O4" s="22"/>
      <c r="P4" s="22"/>
      <c r="Q4" s="22"/>
      <c r="R4" s="23"/>
    </row>
    <row r="5" spans="1:66" s="1" customFormat="1" ht="36.950000000000003" customHeight="1" x14ac:dyDescent="0.3">
      <c r="B5" s="11"/>
      <c r="C5" s="75" t="s">
        <v>353</v>
      </c>
      <c r="D5" s="75"/>
      <c r="E5" s="75"/>
      <c r="F5" s="75"/>
      <c r="G5" s="75"/>
      <c r="H5" s="75"/>
      <c r="I5" s="75"/>
      <c r="J5" s="75"/>
      <c r="K5" s="75"/>
      <c r="L5" s="75"/>
      <c r="M5" s="75"/>
      <c r="N5" s="75"/>
      <c r="O5" s="75"/>
      <c r="P5" s="75"/>
      <c r="Q5" s="75"/>
      <c r="R5" s="13"/>
    </row>
    <row r="6" spans="1:66" s="1" customFormat="1" ht="6.95" customHeight="1" x14ac:dyDescent="0.3">
      <c r="B6" s="11"/>
      <c r="C6" s="12"/>
      <c r="D6" s="12"/>
      <c r="E6" s="12"/>
      <c r="F6" s="12"/>
      <c r="G6" s="12"/>
      <c r="H6" s="12"/>
      <c r="I6" s="12"/>
      <c r="J6" s="12"/>
      <c r="K6" s="12"/>
      <c r="L6" s="12"/>
      <c r="M6" s="12"/>
      <c r="N6" s="12"/>
      <c r="O6" s="12"/>
      <c r="P6" s="12"/>
      <c r="Q6" s="12"/>
      <c r="R6" s="13"/>
    </row>
    <row r="7" spans="1:66" s="1" customFormat="1" ht="36.950000000000003" customHeight="1" x14ac:dyDescent="0.3">
      <c r="B7" s="11"/>
      <c r="C7" s="24" t="s">
        <v>350</v>
      </c>
      <c r="D7" s="12"/>
      <c r="E7" s="12"/>
      <c r="F7" s="76" t="s">
        <v>354</v>
      </c>
      <c r="G7" s="76"/>
      <c r="H7" s="76"/>
      <c r="I7" s="76"/>
      <c r="J7" s="76"/>
      <c r="K7" s="76"/>
      <c r="L7" s="76"/>
      <c r="M7" s="76"/>
      <c r="N7" s="76"/>
      <c r="O7" s="76"/>
      <c r="P7" s="76"/>
      <c r="Q7" s="12"/>
      <c r="R7" s="13"/>
    </row>
    <row r="8" spans="1:66" s="1" customFormat="1" ht="6.95" customHeight="1" x14ac:dyDescent="0.3">
      <c r="B8" s="11"/>
      <c r="C8" s="12"/>
      <c r="D8" s="12"/>
      <c r="E8" s="12"/>
      <c r="F8" s="12"/>
      <c r="G8" s="12"/>
      <c r="H8" s="12"/>
      <c r="I8" s="12"/>
      <c r="J8" s="12"/>
      <c r="K8" s="12"/>
      <c r="L8" s="12"/>
      <c r="M8" s="12"/>
      <c r="N8" s="12"/>
      <c r="O8" s="12"/>
      <c r="P8" s="12"/>
      <c r="Q8" s="12"/>
      <c r="R8" s="13"/>
    </row>
    <row r="9" spans="1:66" s="1" customFormat="1" ht="18" customHeight="1" x14ac:dyDescent="0.3">
      <c r="B9" s="11"/>
      <c r="C9" s="10" t="s">
        <v>1</v>
      </c>
      <c r="D9" s="12"/>
      <c r="E9" s="12"/>
      <c r="F9" s="9" t="s">
        <v>2</v>
      </c>
      <c r="G9" s="12"/>
      <c r="H9" s="12"/>
      <c r="I9" s="12"/>
      <c r="J9" s="12"/>
      <c r="K9" s="10" t="s">
        <v>3</v>
      </c>
      <c r="L9" s="12"/>
      <c r="M9" s="77" t="e">
        <f>IF(#REF!="","",#REF!)</f>
        <v>#REF!</v>
      </c>
      <c r="N9" s="77"/>
      <c r="O9" s="77"/>
      <c r="P9" s="77"/>
      <c r="Q9" s="12"/>
      <c r="R9" s="13"/>
    </row>
    <row r="10" spans="1:66" s="1" customFormat="1" ht="6.95" customHeight="1" x14ac:dyDescent="0.3">
      <c r="B10" s="11"/>
      <c r="C10" s="12"/>
      <c r="D10" s="12"/>
      <c r="E10" s="12"/>
      <c r="F10" s="12"/>
      <c r="G10" s="12"/>
      <c r="H10" s="12"/>
      <c r="I10" s="12"/>
      <c r="J10" s="12"/>
      <c r="K10" s="12"/>
      <c r="L10" s="12"/>
      <c r="M10" s="12"/>
      <c r="N10" s="12"/>
      <c r="O10" s="12"/>
      <c r="P10" s="12"/>
      <c r="Q10" s="12"/>
      <c r="R10" s="13"/>
    </row>
    <row r="11" spans="1:66" s="1" customFormat="1" ht="15" x14ac:dyDescent="0.3">
      <c r="B11" s="11"/>
      <c r="C11" s="10" t="s">
        <v>4</v>
      </c>
      <c r="D11" s="12"/>
      <c r="E11" s="12"/>
      <c r="F11" s="9" t="s">
        <v>5</v>
      </c>
      <c r="G11" s="12"/>
      <c r="H11" s="12"/>
      <c r="I11" s="12"/>
      <c r="J11" s="12"/>
      <c r="K11" s="10"/>
      <c r="L11" s="12"/>
      <c r="M11" s="78"/>
      <c r="N11" s="78"/>
      <c r="O11" s="78"/>
      <c r="P11" s="78"/>
      <c r="Q11" s="78"/>
      <c r="R11" s="13"/>
    </row>
    <row r="12" spans="1:66" s="1" customFormat="1" ht="14.45" customHeight="1" x14ac:dyDescent="0.3">
      <c r="B12" s="11"/>
      <c r="C12" s="10" t="s">
        <v>349</v>
      </c>
      <c r="D12" s="12"/>
      <c r="E12" s="12"/>
      <c r="F12" s="9" t="e">
        <f>IF(#REF!="","",#REF!)</f>
        <v>#REF!</v>
      </c>
      <c r="G12" s="12"/>
      <c r="H12" s="12"/>
      <c r="I12" s="12"/>
      <c r="J12" s="12"/>
      <c r="K12" s="10"/>
      <c r="L12" s="12"/>
      <c r="M12" s="78"/>
      <c r="N12" s="78"/>
      <c r="O12" s="78"/>
      <c r="P12" s="78"/>
      <c r="Q12" s="78"/>
      <c r="R12" s="13"/>
    </row>
    <row r="13" spans="1:66" s="1" customFormat="1" ht="10.35" customHeight="1" x14ac:dyDescent="0.3">
      <c r="B13" s="11"/>
      <c r="C13" s="12"/>
      <c r="D13" s="12"/>
      <c r="E13" s="12"/>
      <c r="F13" s="12"/>
      <c r="G13" s="12"/>
      <c r="H13" s="12"/>
      <c r="I13" s="12"/>
      <c r="J13" s="12"/>
      <c r="K13" s="12"/>
      <c r="L13" s="12"/>
      <c r="M13" s="12"/>
      <c r="N13" s="12"/>
      <c r="O13" s="12"/>
      <c r="P13" s="12"/>
      <c r="Q13" s="12"/>
      <c r="R13" s="13"/>
    </row>
    <row r="14" spans="1:66" s="2" customFormat="1" ht="29.25" customHeight="1" x14ac:dyDescent="0.3">
      <c r="B14" s="35"/>
      <c r="C14" s="36" t="s">
        <v>16</v>
      </c>
      <c r="D14" s="37" t="s">
        <v>17</v>
      </c>
      <c r="E14" s="37" t="s">
        <v>8</v>
      </c>
      <c r="F14" s="79" t="s">
        <v>18</v>
      </c>
      <c r="G14" s="79"/>
      <c r="H14" s="79"/>
      <c r="I14" s="79"/>
      <c r="J14" s="37" t="s">
        <v>19</v>
      </c>
      <c r="K14" s="37" t="s">
        <v>20</v>
      </c>
      <c r="L14" s="79" t="s">
        <v>21</v>
      </c>
      <c r="M14" s="79"/>
      <c r="N14" s="79" t="s">
        <v>13</v>
      </c>
      <c r="O14" s="79"/>
      <c r="P14" s="79"/>
      <c r="Q14" s="80"/>
      <c r="R14" s="38"/>
      <c r="T14" s="26" t="s">
        <v>22</v>
      </c>
      <c r="U14" s="27" t="s">
        <v>6</v>
      </c>
      <c r="V14" s="27" t="s">
        <v>23</v>
      </c>
      <c r="W14" s="27" t="s">
        <v>24</v>
      </c>
      <c r="X14" s="27" t="s">
        <v>25</v>
      </c>
      <c r="Y14" s="27" t="s">
        <v>26</v>
      </c>
      <c r="Z14" s="27" t="s">
        <v>27</v>
      </c>
      <c r="AA14" s="28" t="s">
        <v>28</v>
      </c>
    </row>
    <row r="15" spans="1:66" s="1" customFormat="1" ht="29.25" customHeight="1" x14ac:dyDescent="0.35">
      <c r="B15" s="11"/>
      <c r="C15" s="30" t="s">
        <v>12</v>
      </c>
      <c r="D15" s="12"/>
      <c r="E15" s="12"/>
      <c r="F15" s="12"/>
      <c r="G15" s="12"/>
      <c r="H15" s="12"/>
      <c r="I15" s="12"/>
      <c r="J15" s="12"/>
      <c r="K15" s="12"/>
      <c r="L15" s="12"/>
      <c r="M15" s="12"/>
      <c r="N15" s="89">
        <f>SUM(N18:Q131)</f>
        <v>0</v>
      </c>
      <c r="O15" s="89"/>
      <c r="P15" s="89"/>
      <c r="Q15" s="89"/>
      <c r="R15" s="13"/>
      <c r="T15" s="29"/>
      <c r="U15" s="15"/>
      <c r="V15" s="15"/>
      <c r="W15" s="39">
        <f>W16+W132</f>
        <v>0</v>
      </c>
      <c r="X15" s="15"/>
      <c r="Y15" s="39">
        <f>Y16+Y132</f>
        <v>0</v>
      </c>
      <c r="Z15" s="15"/>
      <c r="AA15" s="40">
        <f>AA16+AA132</f>
        <v>0</v>
      </c>
      <c r="AT15" s="8" t="s">
        <v>9</v>
      </c>
      <c r="AU15" s="8" t="s">
        <v>14</v>
      </c>
      <c r="BK15" s="41">
        <f>BK16+BK132</f>
        <v>0</v>
      </c>
    </row>
    <row r="16" spans="1:66" s="3" customFormat="1" ht="37.35" customHeight="1" x14ac:dyDescent="0.35">
      <c r="B16" s="42"/>
      <c r="C16" s="43"/>
      <c r="D16" s="44"/>
      <c r="E16" s="44"/>
      <c r="F16" s="44"/>
      <c r="G16" s="44"/>
      <c r="H16" s="44"/>
      <c r="I16" s="44"/>
      <c r="J16" s="44"/>
      <c r="K16" s="44"/>
      <c r="L16" s="44"/>
      <c r="M16" s="44"/>
      <c r="N16" s="90"/>
      <c r="O16" s="90"/>
      <c r="P16" s="90"/>
      <c r="Q16" s="90"/>
      <c r="R16" s="45"/>
      <c r="T16" s="46"/>
      <c r="U16" s="43"/>
      <c r="V16" s="43"/>
      <c r="W16" s="47">
        <f>W17+W26</f>
        <v>0</v>
      </c>
      <c r="X16" s="43"/>
      <c r="Y16" s="47">
        <f>Y17+Y26</f>
        <v>0</v>
      </c>
      <c r="Z16" s="43"/>
      <c r="AA16" s="48">
        <f>AA17+AA26</f>
        <v>0</v>
      </c>
      <c r="AR16" s="49" t="s">
        <v>29</v>
      </c>
      <c r="AT16" s="50" t="s">
        <v>9</v>
      </c>
      <c r="AU16" s="50" t="s">
        <v>10</v>
      </c>
      <c r="AY16" s="49" t="s">
        <v>30</v>
      </c>
      <c r="BK16" s="51">
        <f>BK17+BK26</f>
        <v>0</v>
      </c>
    </row>
    <row r="17" spans="2:65" s="3" customFormat="1" ht="19.899999999999999" customHeight="1" x14ac:dyDescent="0.3">
      <c r="B17" s="42"/>
      <c r="C17" s="43"/>
      <c r="D17" s="66" t="s">
        <v>351</v>
      </c>
      <c r="E17" s="66"/>
      <c r="F17" s="66"/>
      <c r="G17" s="66"/>
      <c r="H17" s="66"/>
      <c r="I17" s="66"/>
      <c r="J17" s="66"/>
      <c r="K17" s="66"/>
      <c r="L17" s="52"/>
      <c r="M17" s="52"/>
      <c r="N17" s="91">
        <f>BK17</f>
        <v>0</v>
      </c>
      <c r="O17" s="91"/>
      <c r="P17" s="91"/>
      <c r="Q17" s="91"/>
      <c r="R17" s="45"/>
      <c r="T17" s="46"/>
      <c r="U17" s="43"/>
      <c r="V17" s="43"/>
      <c r="W17" s="47">
        <f>SUM(W18:W25)</f>
        <v>0</v>
      </c>
      <c r="X17" s="43"/>
      <c r="Y17" s="47">
        <f>SUM(Y18:Y25)</f>
        <v>0</v>
      </c>
      <c r="Z17" s="43"/>
      <c r="AA17" s="48">
        <f>SUM(AA18:AA25)</f>
        <v>0</v>
      </c>
      <c r="AR17" s="49" t="s">
        <v>11</v>
      </c>
      <c r="AT17" s="50" t="s">
        <v>9</v>
      </c>
      <c r="AU17" s="50" t="s">
        <v>11</v>
      </c>
      <c r="AY17" s="49" t="s">
        <v>30</v>
      </c>
      <c r="BK17" s="51">
        <f>SUM(BK18:BK25)</f>
        <v>0</v>
      </c>
    </row>
    <row r="18" spans="2:65" s="1" customFormat="1" ht="210.75" customHeight="1" x14ac:dyDescent="0.3">
      <c r="B18" s="33"/>
      <c r="C18" s="53">
        <v>1</v>
      </c>
      <c r="D18" s="53" t="s">
        <v>31</v>
      </c>
      <c r="E18" s="54" t="s">
        <v>34</v>
      </c>
      <c r="F18" s="81" t="s">
        <v>355</v>
      </c>
      <c r="G18" s="82"/>
      <c r="H18" s="82"/>
      <c r="I18" s="83"/>
      <c r="J18" s="55" t="s">
        <v>32</v>
      </c>
      <c r="K18" s="56">
        <v>8</v>
      </c>
      <c r="L18" s="84">
        <v>0</v>
      </c>
      <c r="M18" s="84"/>
      <c r="N18" s="72">
        <f t="shared" ref="N18:N25" si="0">ROUND(L18*K18,2)</f>
        <v>0</v>
      </c>
      <c r="O18" s="73"/>
      <c r="P18" s="73"/>
      <c r="Q18" s="74"/>
      <c r="R18" s="34"/>
      <c r="T18" s="57" t="s">
        <v>0</v>
      </c>
      <c r="U18" s="14" t="s">
        <v>7</v>
      </c>
      <c r="V18" s="12"/>
      <c r="W18" s="58">
        <f t="shared" ref="W18:W25" si="1">V18*K18</f>
        <v>0</v>
      </c>
      <c r="X18" s="58">
        <v>0</v>
      </c>
      <c r="Y18" s="58">
        <f t="shared" ref="Y18:Y25" si="2">X18*K18</f>
        <v>0</v>
      </c>
      <c r="Z18" s="58">
        <v>0</v>
      </c>
      <c r="AA18" s="59">
        <f t="shared" ref="AA18:AA25" si="3">Z18*K18</f>
        <v>0</v>
      </c>
      <c r="AR18" s="8" t="s">
        <v>33</v>
      </c>
      <c r="AT18" s="8" t="s">
        <v>31</v>
      </c>
      <c r="AU18" s="8" t="s">
        <v>15</v>
      </c>
      <c r="AY18" s="8" t="s">
        <v>30</v>
      </c>
      <c r="BE18" s="31">
        <f t="shared" ref="BE18:BE25" si="4">IF(U18="základná",N18,0)</f>
        <v>0</v>
      </c>
      <c r="BF18" s="31">
        <f t="shared" ref="BF18:BF25" si="5">IF(U18="znížená",N18,0)</f>
        <v>0</v>
      </c>
      <c r="BG18" s="31">
        <f t="shared" ref="BG18:BG25" si="6">IF(U18="zákl. prenesená",N18,0)</f>
        <v>0</v>
      </c>
      <c r="BH18" s="31">
        <f t="shared" ref="BH18:BH25" si="7">IF(U18="zníž. prenesená",N18,0)</f>
        <v>0</v>
      </c>
      <c r="BI18" s="31">
        <f t="shared" ref="BI18:BI25" si="8">IF(U18="nulová",N18,0)</f>
        <v>0</v>
      </c>
      <c r="BJ18" s="8" t="s">
        <v>15</v>
      </c>
      <c r="BK18" s="31">
        <f t="shared" ref="BK18:BK25" si="9">ROUND(L18*K18,2)</f>
        <v>0</v>
      </c>
      <c r="BL18" s="8" t="s">
        <v>33</v>
      </c>
      <c r="BM18" s="8" t="s">
        <v>35</v>
      </c>
    </row>
    <row r="19" spans="2:65" s="1" customFormat="1" ht="97.15" customHeight="1" x14ac:dyDescent="0.3">
      <c r="B19" s="33"/>
      <c r="C19" s="53">
        <v>2</v>
      </c>
      <c r="D19" s="53" t="s">
        <v>31</v>
      </c>
      <c r="E19" s="54" t="s">
        <v>36</v>
      </c>
      <c r="F19" s="81" t="s">
        <v>356</v>
      </c>
      <c r="G19" s="82"/>
      <c r="H19" s="82"/>
      <c r="I19" s="83"/>
      <c r="J19" s="55" t="s">
        <v>32</v>
      </c>
      <c r="K19" s="56">
        <v>8</v>
      </c>
      <c r="L19" s="84">
        <v>0</v>
      </c>
      <c r="M19" s="84"/>
      <c r="N19" s="72">
        <f t="shared" si="0"/>
        <v>0</v>
      </c>
      <c r="O19" s="73"/>
      <c r="P19" s="73"/>
      <c r="Q19" s="74"/>
      <c r="R19" s="34"/>
      <c r="T19" s="57" t="s">
        <v>0</v>
      </c>
      <c r="U19" s="14" t="s">
        <v>7</v>
      </c>
      <c r="V19" s="12"/>
      <c r="W19" s="58">
        <f t="shared" si="1"/>
        <v>0</v>
      </c>
      <c r="X19" s="58">
        <v>0</v>
      </c>
      <c r="Y19" s="58">
        <f t="shared" si="2"/>
        <v>0</v>
      </c>
      <c r="Z19" s="58">
        <v>0</v>
      </c>
      <c r="AA19" s="59">
        <f t="shared" si="3"/>
        <v>0</v>
      </c>
      <c r="AR19" s="8" t="s">
        <v>33</v>
      </c>
      <c r="AT19" s="8" t="s">
        <v>31</v>
      </c>
      <c r="AU19" s="8" t="s">
        <v>15</v>
      </c>
      <c r="AY19" s="8" t="s">
        <v>30</v>
      </c>
      <c r="BE19" s="31">
        <f t="shared" si="4"/>
        <v>0</v>
      </c>
      <c r="BF19" s="31">
        <f t="shared" si="5"/>
        <v>0</v>
      </c>
      <c r="BG19" s="31">
        <f t="shared" si="6"/>
        <v>0</v>
      </c>
      <c r="BH19" s="31">
        <f t="shared" si="7"/>
        <v>0</v>
      </c>
      <c r="BI19" s="31">
        <f t="shared" si="8"/>
        <v>0</v>
      </c>
      <c r="BJ19" s="8" t="s">
        <v>15</v>
      </c>
      <c r="BK19" s="31">
        <f t="shared" si="9"/>
        <v>0</v>
      </c>
      <c r="BL19" s="8" t="s">
        <v>33</v>
      </c>
      <c r="BM19" s="8" t="s">
        <v>37</v>
      </c>
    </row>
    <row r="20" spans="2:65" s="1" customFormat="1" ht="72" customHeight="1" x14ac:dyDescent="0.3">
      <c r="B20" s="33"/>
      <c r="C20" s="53">
        <v>3</v>
      </c>
      <c r="D20" s="53" t="s">
        <v>31</v>
      </c>
      <c r="E20" s="54" t="s">
        <v>38</v>
      </c>
      <c r="F20" s="81" t="s">
        <v>357</v>
      </c>
      <c r="G20" s="82"/>
      <c r="H20" s="82"/>
      <c r="I20" s="83"/>
      <c r="J20" s="55" t="s">
        <v>32</v>
      </c>
      <c r="K20" s="56">
        <v>8</v>
      </c>
      <c r="L20" s="84">
        <v>0</v>
      </c>
      <c r="M20" s="84"/>
      <c r="N20" s="72">
        <f t="shared" si="0"/>
        <v>0</v>
      </c>
      <c r="O20" s="73"/>
      <c r="P20" s="73"/>
      <c r="Q20" s="74"/>
      <c r="R20" s="34"/>
      <c r="T20" s="57" t="s">
        <v>0</v>
      </c>
      <c r="U20" s="14" t="s">
        <v>7</v>
      </c>
      <c r="V20" s="12"/>
      <c r="W20" s="58">
        <f t="shared" si="1"/>
        <v>0</v>
      </c>
      <c r="X20" s="58">
        <v>0</v>
      </c>
      <c r="Y20" s="58">
        <f t="shared" si="2"/>
        <v>0</v>
      </c>
      <c r="Z20" s="58">
        <v>0</v>
      </c>
      <c r="AA20" s="59">
        <f t="shared" si="3"/>
        <v>0</v>
      </c>
      <c r="AR20" s="8" t="s">
        <v>33</v>
      </c>
      <c r="AT20" s="8" t="s">
        <v>31</v>
      </c>
      <c r="AU20" s="8" t="s">
        <v>15</v>
      </c>
      <c r="AY20" s="8" t="s">
        <v>30</v>
      </c>
      <c r="BE20" s="31">
        <f t="shared" si="4"/>
        <v>0</v>
      </c>
      <c r="BF20" s="31">
        <f t="shared" si="5"/>
        <v>0</v>
      </c>
      <c r="BG20" s="31">
        <f t="shared" si="6"/>
        <v>0</v>
      </c>
      <c r="BH20" s="31">
        <f t="shared" si="7"/>
        <v>0</v>
      </c>
      <c r="BI20" s="31">
        <f t="shared" si="8"/>
        <v>0</v>
      </c>
      <c r="BJ20" s="8" t="s">
        <v>15</v>
      </c>
      <c r="BK20" s="31">
        <f t="shared" si="9"/>
        <v>0</v>
      </c>
      <c r="BL20" s="8" t="s">
        <v>33</v>
      </c>
      <c r="BM20" s="8" t="s">
        <v>39</v>
      </c>
    </row>
    <row r="21" spans="2:65" s="1" customFormat="1" ht="126" customHeight="1" x14ac:dyDescent="0.3">
      <c r="B21" s="33"/>
      <c r="C21" s="53">
        <v>4</v>
      </c>
      <c r="D21" s="53" t="s">
        <v>31</v>
      </c>
      <c r="E21" s="54" t="s">
        <v>40</v>
      </c>
      <c r="F21" s="81" t="s">
        <v>358</v>
      </c>
      <c r="G21" s="82"/>
      <c r="H21" s="82"/>
      <c r="I21" s="83"/>
      <c r="J21" s="55" t="s">
        <v>32</v>
      </c>
      <c r="K21" s="56">
        <v>1</v>
      </c>
      <c r="L21" s="84">
        <v>0</v>
      </c>
      <c r="M21" s="84"/>
      <c r="N21" s="72">
        <f t="shared" si="0"/>
        <v>0</v>
      </c>
      <c r="O21" s="73"/>
      <c r="P21" s="73"/>
      <c r="Q21" s="74"/>
      <c r="R21" s="34"/>
      <c r="T21" s="57" t="s">
        <v>0</v>
      </c>
      <c r="U21" s="14" t="s">
        <v>7</v>
      </c>
      <c r="V21" s="12"/>
      <c r="W21" s="58">
        <f t="shared" si="1"/>
        <v>0</v>
      </c>
      <c r="X21" s="58">
        <v>0</v>
      </c>
      <c r="Y21" s="58">
        <f t="shared" si="2"/>
        <v>0</v>
      </c>
      <c r="Z21" s="58">
        <v>0</v>
      </c>
      <c r="AA21" s="59">
        <f t="shared" si="3"/>
        <v>0</v>
      </c>
      <c r="AR21" s="8" t="s">
        <v>33</v>
      </c>
      <c r="AT21" s="8" t="s">
        <v>31</v>
      </c>
      <c r="AU21" s="8" t="s">
        <v>15</v>
      </c>
      <c r="AY21" s="8" t="s">
        <v>30</v>
      </c>
      <c r="BE21" s="31">
        <f t="shared" si="4"/>
        <v>0</v>
      </c>
      <c r="BF21" s="31">
        <f t="shared" si="5"/>
        <v>0</v>
      </c>
      <c r="BG21" s="31">
        <f t="shared" si="6"/>
        <v>0</v>
      </c>
      <c r="BH21" s="31">
        <f t="shared" si="7"/>
        <v>0</v>
      </c>
      <c r="BI21" s="31">
        <f t="shared" si="8"/>
        <v>0</v>
      </c>
      <c r="BJ21" s="8" t="s">
        <v>15</v>
      </c>
      <c r="BK21" s="31">
        <f t="shared" si="9"/>
        <v>0</v>
      </c>
      <c r="BL21" s="8" t="s">
        <v>33</v>
      </c>
      <c r="BM21" s="8" t="s">
        <v>41</v>
      </c>
    </row>
    <row r="22" spans="2:65" s="1" customFormat="1" ht="82.9" customHeight="1" x14ac:dyDescent="0.3">
      <c r="B22" s="33"/>
      <c r="C22" s="53">
        <v>5</v>
      </c>
      <c r="D22" s="53" t="s">
        <v>31</v>
      </c>
      <c r="E22" s="54" t="s">
        <v>42</v>
      </c>
      <c r="F22" s="81" t="s">
        <v>359</v>
      </c>
      <c r="G22" s="82"/>
      <c r="H22" s="82"/>
      <c r="I22" s="83"/>
      <c r="J22" s="55" t="s">
        <v>32</v>
      </c>
      <c r="K22" s="56">
        <v>8</v>
      </c>
      <c r="L22" s="84">
        <v>0</v>
      </c>
      <c r="M22" s="84"/>
      <c r="N22" s="72">
        <f t="shared" si="0"/>
        <v>0</v>
      </c>
      <c r="O22" s="73"/>
      <c r="P22" s="73"/>
      <c r="Q22" s="74"/>
      <c r="R22" s="34"/>
      <c r="T22" s="57" t="s">
        <v>0</v>
      </c>
      <c r="U22" s="14" t="s">
        <v>7</v>
      </c>
      <c r="V22" s="12"/>
      <c r="W22" s="58">
        <f t="shared" si="1"/>
        <v>0</v>
      </c>
      <c r="X22" s="58">
        <v>0</v>
      </c>
      <c r="Y22" s="58">
        <f t="shared" si="2"/>
        <v>0</v>
      </c>
      <c r="Z22" s="58">
        <v>0</v>
      </c>
      <c r="AA22" s="59">
        <f t="shared" si="3"/>
        <v>0</v>
      </c>
      <c r="AR22" s="8" t="s">
        <v>33</v>
      </c>
      <c r="AT22" s="8" t="s">
        <v>31</v>
      </c>
      <c r="AU22" s="8" t="s">
        <v>15</v>
      </c>
      <c r="AY22" s="8" t="s">
        <v>30</v>
      </c>
      <c r="BE22" s="31">
        <f t="shared" si="4"/>
        <v>0</v>
      </c>
      <c r="BF22" s="31">
        <f t="shared" si="5"/>
        <v>0</v>
      </c>
      <c r="BG22" s="31">
        <f t="shared" si="6"/>
        <v>0</v>
      </c>
      <c r="BH22" s="31">
        <f t="shared" si="7"/>
        <v>0</v>
      </c>
      <c r="BI22" s="31">
        <f t="shared" si="8"/>
        <v>0</v>
      </c>
      <c r="BJ22" s="8" t="s">
        <v>15</v>
      </c>
      <c r="BK22" s="31">
        <f t="shared" si="9"/>
        <v>0</v>
      </c>
      <c r="BL22" s="8" t="s">
        <v>33</v>
      </c>
      <c r="BM22" s="8" t="s">
        <v>43</v>
      </c>
    </row>
    <row r="23" spans="2:65" s="1" customFormat="1" ht="189.75" customHeight="1" x14ac:dyDescent="0.3">
      <c r="B23" s="33"/>
      <c r="C23" s="53">
        <v>6</v>
      </c>
      <c r="D23" s="53" t="s">
        <v>31</v>
      </c>
      <c r="E23" s="54" t="s">
        <v>44</v>
      </c>
      <c r="F23" s="81" t="s">
        <v>360</v>
      </c>
      <c r="G23" s="82"/>
      <c r="H23" s="82"/>
      <c r="I23" s="83"/>
      <c r="J23" s="55" t="s">
        <v>32</v>
      </c>
      <c r="K23" s="56">
        <v>8</v>
      </c>
      <c r="L23" s="84">
        <v>0</v>
      </c>
      <c r="M23" s="84"/>
      <c r="N23" s="72">
        <f t="shared" si="0"/>
        <v>0</v>
      </c>
      <c r="O23" s="73"/>
      <c r="P23" s="73"/>
      <c r="Q23" s="74"/>
      <c r="R23" s="34"/>
      <c r="T23" s="57" t="s">
        <v>0</v>
      </c>
      <c r="U23" s="14" t="s">
        <v>7</v>
      </c>
      <c r="V23" s="12"/>
      <c r="W23" s="58">
        <f t="shared" si="1"/>
        <v>0</v>
      </c>
      <c r="X23" s="58">
        <v>0</v>
      </c>
      <c r="Y23" s="58">
        <f t="shared" si="2"/>
        <v>0</v>
      </c>
      <c r="Z23" s="58">
        <v>0</v>
      </c>
      <c r="AA23" s="59">
        <f t="shared" si="3"/>
        <v>0</v>
      </c>
      <c r="AR23" s="8" t="s">
        <v>33</v>
      </c>
      <c r="AT23" s="8" t="s">
        <v>31</v>
      </c>
      <c r="AU23" s="8" t="s">
        <v>15</v>
      </c>
      <c r="AY23" s="8" t="s">
        <v>30</v>
      </c>
      <c r="BE23" s="31">
        <f t="shared" si="4"/>
        <v>0</v>
      </c>
      <c r="BF23" s="31">
        <f t="shared" si="5"/>
        <v>0</v>
      </c>
      <c r="BG23" s="31">
        <f t="shared" si="6"/>
        <v>0</v>
      </c>
      <c r="BH23" s="31">
        <f t="shared" si="7"/>
        <v>0</v>
      </c>
      <c r="BI23" s="31">
        <f t="shared" si="8"/>
        <v>0</v>
      </c>
      <c r="BJ23" s="8" t="s">
        <v>15</v>
      </c>
      <c r="BK23" s="31">
        <f t="shared" si="9"/>
        <v>0</v>
      </c>
      <c r="BL23" s="8" t="s">
        <v>33</v>
      </c>
      <c r="BM23" s="8" t="s">
        <v>45</v>
      </c>
    </row>
    <row r="24" spans="2:65" s="1" customFormat="1" ht="39" customHeight="1" x14ac:dyDescent="0.3">
      <c r="B24" s="33"/>
      <c r="C24" s="53">
        <v>7</v>
      </c>
      <c r="D24" s="53" t="s">
        <v>31</v>
      </c>
      <c r="E24" s="54" t="s">
        <v>46</v>
      </c>
      <c r="F24" s="81" t="s">
        <v>361</v>
      </c>
      <c r="G24" s="82"/>
      <c r="H24" s="82"/>
      <c r="I24" s="83"/>
      <c r="J24" s="55" t="s">
        <v>32</v>
      </c>
      <c r="K24" s="56">
        <v>45</v>
      </c>
      <c r="L24" s="84">
        <v>0</v>
      </c>
      <c r="M24" s="84"/>
      <c r="N24" s="72">
        <f t="shared" si="0"/>
        <v>0</v>
      </c>
      <c r="O24" s="73"/>
      <c r="P24" s="73"/>
      <c r="Q24" s="74"/>
      <c r="R24" s="34"/>
      <c r="T24" s="57" t="s">
        <v>0</v>
      </c>
      <c r="U24" s="14" t="s">
        <v>7</v>
      </c>
      <c r="V24" s="12"/>
      <c r="W24" s="58">
        <f t="shared" si="1"/>
        <v>0</v>
      </c>
      <c r="X24" s="58">
        <v>0</v>
      </c>
      <c r="Y24" s="58">
        <f t="shared" si="2"/>
        <v>0</v>
      </c>
      <c r="Z24" s="58">
        <v>0</v>
      </c>
      <c r="AA24" s="59">
        <f t="shared" si="3"/>
        <v>0</v>
      </c>
      <c r="AR24" s="8" t="s">
        <v>33</v>
      </c>
      <c r="AT24" s="8" t="s">
        <v>31</v>
      </c>
      <c r="AU24" s="8" t="s">
        <v>15</v>
      </c>
      <c r="AY24" s="8" t="s">
        <v>30</v>
      </c>
      <c r="BE24" s="31">
        <f t="shared" si="4"/>
        <v>0</v>
      </c>
      <c r="BF24" s="31">
        <f t="shared" si="5"/>
        <v>0</v>
      </c>
      <c r="BG24" s="31">
        <f t="shared" si="6"/>
        <v>0</v>
      </c>
      <c r="BH24" s="31">
        <f t="shared" si="7"/>
        <v>0</v>
      </c>
      <c r="BI24" s="31">
        <f t="shared" si="8"/>
        <v>0</v>
      </c>
      <c r="BJ24" s="8" t="s">
        <v>15</v>
      </c>
      <c r="BK24" s="31">
        <f t="shared" si="9"/>
        <v>0</v>
      </c>
      <c r="BL24" s="8" t="s">
        <v>33</v>
      </c>
      <c r="BM24" s="8" t="s">
        <v>47</v>
      </c>
    </row>
    <row r="25" spans="2:65" s="1" customFormat="1" ht="44.45" customHeight="1" x14ac:dyDescent="0.3">
      <c r="B25" s="33"/>
      <c r="C25" s="53">
        <v>8</v>
      </c>
      <c r="D25" s="53" t="s">
        <v>31</v>
      </c>
      <c r="E25" s="54" t="s">
        <v>48</v>
      </c>
      <c r="F25" s="81" t="s">
        <v>362</v>
      </c>
      <c r="G25" s="82"/>
      <c r="H25" s="82"/>
      <c r="I25" s="83"/>
      <c r="J25" s="55" t="s">
        <v>32</v>
      </c>
      <c r="K25" s="56">
        <v>24</v>
      </c>
      <c r="L25" s="84">
        <v>0</v>
      </c>
      <c r="M25" s="84"/>
      <c r="N25" s="72">
        <f t="shared" si="0"/>
        <v>0</v>
      </c>
      <c r="O25" s="73"/>
      <c r="P25" s="73"/>
      <c r="Q25" s="74"/>
      <c r="R25" s="34"/>
      <c r="T25" s="57" t="s">
        <v>0</v>
      </c>
      <c r="U25" s="14" t="s">
        <v>7</v>
      </c>
      <c r="V25" s="12"/>
      <c r="W25" s="58">
        <f t="shared" si="1"/>
        <v>0</v>
      </c>
      <c r="X25" s="58">
        <v>0</v>
      </c>
      <c r="Y25" s="58">
        <f t="shared" si="2"/>
        <v>0</v>
      </c>
      <c r="Z25" s="58">
        <v>0</v>
      </c>
      <c r="AA25" s="59">
        <f t="shared" si="3"/>
        <v>0</v>
      </c>
      <c r="AR25" s="8" t="s">
        <v>33</v>
      </c>
      <c r="AT25" s="8" t="s">
        <v>31</v>
      </c>
      <c r="AU25" s="8" t="s">
        <v>15</v>
      </c>
      <c r="AY25" s="8" t="s">
        <v>30</v>
      </c>
      <c r="BE25" s="31">
        <f t="shared" si="4"/>
        <v>0</v>
      </c>
      <c r="BF25" s="31">
        <f t="shared" si="5"/>
        <v>0</v>
      </c>
      <c r="BG25" s="31">
        <f t="shared" si="6"/>
        <v>0</v>
      </c>
      <c r="BH25" s="31">
        <f t="shared" si="7"/>
        <v>0</v>
      </c>
      <c r="BI25" s="31">
        <f t="shared" si="8"/>
        <v>0</v>
      </c>
      <c r="BJ25" s="8" t="s">
        <v>15</v>
      </c>
      <c r="BK25" s="31">
        <f t="shared" si="9"/>
        <v>0</v>
      </c>
      <c r="BL25" s="8" t="s">
        <v>33</v>
      </c>
      <c r="BM25" s="8" t="s">
        <v>50</v>
      </c>
    </row>
    <row r="26" spans="2:65" s="3" customFormat="1" ht="29.85" customHeight="1" x14ac:dyDescent="0.3">
      <c r="B26" s="42"/>
      <c r="C26" s="43"/>
      <c r="D26" s="66" t="s">
        <v>352</v>
      </c>
      <c r="E26" s="52"/>
      <c r="F26" s="52"/>
      <c r="G26" s="52"/>
      <c r="H26" s="52"/>
      <c r="I26" s="52"/>
      <c r="J26" s="52"/>
      <c r="K26" s="52"/>
      <c r="L26" s="52"/>
      <c r="M26" s="52"/>
      <c r="N26" s="92">
        <f>BK26</f>
        <v>0</v>
      </c>
      <c r="O26" s="92"/>
      <c r="P26" s="92"/>
      <c r="Q26" s="92"/>
      <c r="R26" s="45"/>
      <c r="T26" s="46"/>
      <c r="U26" s="43"/>
      <c r="V26" s="43"/>
      <c r="W26" s="47">
        <f>SUM(W27:W131)</f>
        <v>0</v>
      </c>
      <c r="X26" s="43"/>
      <c r="Y26" s="47">
        <f>SUM(Y27:Y131)</f>
        <v>0</v>
      </c>
      <c r="Z26" s="43"/>
      <c r="AA26" s="48">
        <f>SUM(AA27:AA131)</f>
        <v>0</v>
      </c>
      <c r="AR26" s="49" t="s">
        <v>11</v>
      </c>
      <c r="AT26" s="50" t="s">
        <v>9</v>
      </c>
      <c r="AU26" s="50" t="s">
        <v>11</v>
      </c>
      <c r="AY26" s="49" t="s">
        <v>30</v>
      </c>
      <c r="BK26" s="51">
        <f>SUM(BK27:BK131)</f>
        <v>0</v>
      </c>
    </row>
    <row r="27" spans="2:65" s="1" customFormat="1" ht="16.5" customHeight="1" x14ac:dyDescent="0.3">
      <c r="B27" s="33"/>
      <c r="C27" s="53">
        <v>9</v>
      </c>
      <c r="D27" s="53" t="s">
        <v>31</v>
      </c>
      <c r="E27" s="54" t="s">
        <v>51</v>
      </c>
      <c r="F27" s="81" t="s">
        <v>52</v>
      </c>
      <c r="G27" s="82"/>
      <c r="H27" s="82"/>
      <c r="I27" s="83"/>
      <c r="J27" s="55" t="s">
        <v>32</v>
      </c>
      <c r="K27" s="56">
        <v>36</v>
      </c>
      <c r="L27" s="84">
        <v>0</v>
      </c>
      <c r="M27" s="84"/>
      <c r="N27" s="72">
        <f t="shared" ref="N27:N51" si="10">ROUND(L27*K27,2)</f>
        <v>0</v>
      </c>
      <c r="O27" s="73"/>
      <c r="P27" s="73"/>
      <c r="Q27" s="74"/>
      <c r="R27" s="34"/>
      <c r="T27" s="57" t="s">
        <v>0</v>
      </c>
      <c r="U27" s="14" t="s">
        <v>7</v>
      </c>
      <c r="V27" s="12"/>
      <c r="W27" s="58">
        <f t="shared" ref="W27:W51" si="11">V27*K27</f>
        <v>0</v>
      </c>
      <c r="X27" s="58">
        <v>0</v>
      </c>
      <c r="Y27" s="58">
        <f t="shared" ref="Y27:Y51" si="12">X27*K27</f>
        <v>0</v>
      </c>
      <c r="Z27" s="58">
        <v>0</v>
      </c>
      <c r="AA27" s="59">
        <f t="shared" ref="AA27:AA51" si="13">Z27*K27</f>
        <v>0</v>
      </c>
      <c r="AR27" s="8" t="s">
        <v>33</v>
      </c>
      <c r="AT27" s="8" t="s">
        <v>31</v>
      </c>
      <c r="AU27" s="8" t="s">
        <v>15</v>
      </c>
      <c r="AY27" s="8" t="s">
        <v>30</v>
      </c>
      <c r="BE27" s="31">
        <f t="shared" ref="BE27:BE51" si="14">IF(U27="základná",N27,0)</f>
        <v>0</v>
      </c>
      <c r="BF27" s="31">
        <f t="shared" ref="BF27:BF51" si="15">IF(U27="znížená",N27,0)</f>
        <v>0</v>
      </c>
      <c r="BG27" s="31">
        <f t="shared" ref="BG27:BG51" si="16">IF(U27="zákl. prenesená",N27,0)</f>
        <v>0</v>
      </c>
      <c r="BH27" s="31">
        <f t="shared" ref="BH27:BH51" si="17">IF(U27="zníž. prenesená",N27,0)</f>
        <v>0</v>
      </c>
      <c r="BI27" s="31">
        <f t="shared" ref="BI27:BI51" si="18">IF(U27="nulová",N27,0)</f>
        <v>0</v>
      </c>
      <c r="BJ27" s="8" t="s">
        <v>15</v>
      </c>
      <c r="BK27" s="31">
        <f t="shared" ref="BK27:BK51" si="19">ROUND(L27*K27,2)</f>
        <v>0</v>
      </c>
      <c r="BL27" s="8" t="s">
        <v>33</v>
      </c>
      <c r="BM27" s="8" t="s">
        <v>53</v>
      </c>
    </row>
    <row r="28" spans="2:65" s="1" customFormat="1" ht="16.5" customHeight="1" x14ac:dyDescent="0.3">
      <c r="B28" s="33"/>
      <c r="C28" s="53">
        <v>10</v>
      </c>
      <c r="D28" s="53" t="s">
        <v>31</v>
      </c>
      <c r="E28" s="54" t="s">
        <v>54</v>
      </c>
      <c r="F28" s="81" t="s">
        <v>55</v>
      </c>
      <c r="G28" s="82"/>
      <c r="H28" s="82"/>
      <c r="I28" s="83"/>
      <c r="J28" s="55" t="s">
        <v>32</v>
      </c>
      <c r="K28" s="56">
        <v>36</v>
      </c>
      <c r="L28" s="84">
        <v>0</v>
      </c>
      <c r="M28" s="84"/>
      <c r="N28" s="72">
        <f t="shared" si="10"/>
        <v>0</v>
      </c>
      <c r="O28" s="73"/>
      <c r="P28" s="73"/>
      <c r="Q28" s="74"/>
      <c r="R28" s="34"/>
      <c r="T28" s="57" t="s">
        <v>0</v>
      </c>
      <c r="U28" s="14" t="s">
        <v>7</v>
      </c>
      <c r="V28" s="12"/>
      <c r="W28" s="58">
        <f t="shared" si="11"/>
        <v>0</v>
      </c>
      <c r="X28" s="58">
        <v>0</v>
      </c>
      <c r="Y28" s="58">
        <f t="shared" si="12"/>
        <v>0</v>
      </c>
      <c r="Z28" s="58">
        <v>0</v>
      </c>
      <c r="AA28" s="59">
        <f t="shared" si="13"/>
        <v>0</v>
      </c>
      <c r="AR28" s="8" t="s">
        <v>33</v>
      </c>
      <c r="AT28" s="8" t="s">
        <v>31</v>
      </c>
      <c r="AU28" s="8" t="s">
        <v>15</v>
      </c>
      <c r="AY28" s="8" t="s">
        <v>30</v>
      </c>
      <c r="BE28" s="31">
        <f t="shared" si="14"/>
        <v>0</v>
      </c>
      <c r="BF28" s="31">
        <f t="shared" si="15"/>
        <v>0</v>
      </c>
      <c r="BG28" s="31">
        <f t="shared" si="16"/>
        <v>0</v>
      </c>
      <c r="BH28" s="31">
        <f t="shared" si="17"/>
        <v>0</v>
      </c>
      <c r="BI28" s="31">
        <f t="shared" si="18"/>
        <v>0</v>
      </c>
      <c r="BJ28" s="8" t="s">
        <v>15</v>
      </c>
      <c r="BK28" s="31">
        <f t="shared" si="19"/>
        <v>0</v>
      </c>
      <c r="BL28" s="8" t="s">
        <v>33</v>
      </c>
      <c r="BM28" s="8" t="s">
        <v>56</v>
      </c>
    </row>
    <row r="29" spans="2:65" s="1" customFormat="1" ht="16.5" customHeight="1" x14ac:dyDescent="0.3">
      <c r="B29" s="33"/>
      <c r="C29" s="53">
        <v>11</v>
      </c>
      <c r="D29" s="53" t="s">
        <v>31</v>
      </c>
      <c r="E29" s="54" t="s">
        <v>57</v>
      </c>
      <c r="F29" s="81" t="s">
        <v>58</v>
      </c>
      <c r="G29" s="82"/>
      <c r="H29" s="82"/>
      <c r="I29" s="83"/>
      <c r="J29" s="55" t="s">
        <v>32</v>
      </c>
      <c r="K29" s="56">
        <v>36</v>
      </c>
      <c r="L29" s="84">
        <v>0</v>
      </c>
      <c r="M29" s="84"/>
      <c r="N29" s="72">
        <f t="shared" si="10"/>
        <v>0</v>
      </c>
      <c r="O29" s="73"/>
      <c r="P29" s="73"/>
      <c r="Q29" s="74"/>
      <c r="R29" s="34"/>
      <c r="T29" s="57" t="s">
        <v>0</v>
      </c>
      <c r="U29" s="14" t="s">
        <v>7</v>
      </c>
      <c r="V29" s="12"/>
      <c r="W29" s="58">
        <f t="shared" si="11"/>
        <v>0</v>
      </c>
      <c r="X29" s="58">
        <v>0</v>
      </c>
      <c r="Y29" s="58">
        <f t="shared" si="12"/>
        <v>0</v>
      </c>
      <c r="Z29" s="58">
        <v>0</v>
      </c>
      <c r="AA29" s="59">
        <f t="shared" si="13"/>
        <v>0</v>
      </c>
      <c r="AR29" s="8" t="s">
        <v>33</v>
      </c>
      <c r="AT29" s="8" t="s">
        <v>31</v>
      </c>
      <c r="AU29" s="8" t="s">
        <v>15</v>
      </c>
      <c r="AY29" s="8" t="s">
        <v>30</v>
      </c>
      <c r="BE29" s="31">
        <f t="shared" si="14"/>
        <v>0</v>
      </c>
      <c r="BF29" s="31">
        <f t="shared" si="15"/>
        <v>0</v>
      </c>
      <c r="BG29" s="31">
        <f t="shared" si="16"/>
        <v>0</v>
      </c>
      <c r="BH29" s="31">
        <f t="shared" si="17"/>
        <v>0</v>
      </c>
      <c r="BI29" s="31">
        <f t="shared" si="18"/>
        <v>0</v>
      </c>
      <c r="BJ29" s="8" t="s">
        <v>15</v>
      </c>
      <c r="BK29" s="31">
        <f t="shared" si="19"/>
        <v>0</v>
      </c>
      <c r="BL29" s="8" t="s">
        <v>33</v>
      </c>
      <c r="BM29" s="8" t="s">
        <v>59</v>
      </c>
    </row>
    <row r="30" spans="2:65" s="1" customFormat="1" ht="35.450000000000003" customHeight="1" x14ac:dyDescent="0.3">
      <c r="B30" s="33"/>
      <c r="C30" s="53">
        <v>12</v>
      </c>
      <c r="D30" s="53" t="s">
        <v>31</v>
      </c>
      <c r="E30" s="54" t="s">
        <v>60</v>
      </c>
      <c r="F30" s="81" t="s">
        <v>363</v>
      </c>
      <c r="G30" s="82"/>
      <c r="H30" s="82"/>
      <c r="I30" s="83"/>
      <c r="J30" s="55" t="s">
        <v>32</v>
      </c>
      <c r="K30" s="56">
        <v>18</v>
      </c>
      <c r="L30" s="84">
        <v>0</v>
      </c>
      <c r="M30" s="84"/>
      <c r="N30" s="72">
        <f t="shared" si="10"/>
        <v>0</v>
      </c>
      <c r="O30" s="73"/>
      <c r="P30" s="73"/>
      <c r="Q30" s="74"/>
      <c r="R30" s="34"/>
      <c r="T30" s="57" t="s">
        <v>0</v>
      </c>
      <c r="U30" s="14" t="s">
        <v>7</v>
      </c>
      <c r="V30" s="12"/>
      <c r="W30" s="58">
        <f t="shared" si="11"/>
        <v>0</v>
      </c>
      <c r="X30" s="58">
        <v>0</v>
      </c>
      <c r="Y30" s="58">
        <f t="shared" si="12"/>
        <v>0</v>
      </c>
      <c r="Z30" s="58">
        <v>0</v>
      </c>
      <c r="AA30" s="59">
        <f t="shared" si="13"/>
        <v>0</v>
      </c>
      <c r="AR30" s="8" t="s">
        <v>33</v>
      </c>
      <c r="AT30" s="8" t="s">
        <v>31</v>
      </c>
      <c r="AU30" s="8" t="s">
        <v>15</v>
      </c>
      <c r="AY30" s="8" t="s">
        <v>30</v>
      </c>
      <c r="BE30" s="31">
        <f t="shared" si="14"/>
        <v>0</v>
      </c>
      <c r="BF30" s="31">
        <f t="shared" si="15"/>
        <v>0</v>
      </c>
      <c r="BG30" s="31">
        <f t="shared" si="16"/>
        <v>0</v>
      </c>
      <c r="BH30" s="31">
        <f t="shared" si="17"/>
        <v>0</v>
      </c>
      <c r="BI30" s="31">
        <f t="shared" si="18"/>
        <v>0</v>
      </c>
      <c r="BJ30" s="8" t="s">
        <v>15</v>
      </c>
      <c r="BK30" s="31">
        <f t="shared" si="19"/>
        <v>0</v>
      </c>
      <c r="BL30" s="8" t="s">
        <v>33</v>
      </c>
      <c r="BM30" s="8" t="s">
        <v>61</v>
      </c>
    </row>
    <row r="31" spans="2:65" s="1" customFormat="1" ht="16.5" customHeight="1" x14ac:dyDescent="0.3">
      <c r="B31" s="33"/>
      <c r="C31" s="53">
        <v>13</v>
      </c>
      <c r="D31" s="53" t="s">
        <v>31</v>
      </c>
      <c r="E31" s="54" t="s">
        <v>62</v>
      </c>
      <c r="F31" s="81" t="s">
        <v>63</v>
      </c>
      <c r="G31" s="82"/>
      <c r="H31" s="82"/>
      <c r="I31" s="83"/>
      <c r="J31" s="55" t="s">
        <v>32</v>
      </c>
      <c r="K31" s="56">
        <v>18</v>
      </c>
      <c r="L31" s="84">
        <v>0</v>
      </c>
      <c r="M31" s="84"/>
      <c r="N31" s="72">
        <f t="shared" si="10"/>
        <v>0</v>
      </c>
      <c r="O31" s="73"/>
      <c r="P31" s="73"/>
      <c r="Q31" s="74"/>
      <c r="R31" s="34"/>
      <c r="T31" s="57" t="s">
        <v>0</v>
      </c>
      <c r="U31" s="14" t="s">
        <v>7</v>
      </c>
      <c r="V31" s="12"/>
      <c r="W31" s="58">
        <f t="shared" si="11"/>
        <v>0</v>
      </c>
      <c r="X31" s="58">
        <v>0</v>
      </c>
      <c r="Y31" s="58">
        <f t="shared" si="12"/>
        <v>0</v>
      </c>
      <c r="Z31" s="58">
        <v>0</v>
      </c>
      <c r="AA31" s="59">
        <f t="shared" si="13"/>
        <v>0</v>
      </c>
      <c r="AR31" s="8" t="s">
        <v>33</v>
      </c>
      <c r="AT31" s="8" t="s">
        <v>31</v>
      </c>
      <c r="AU31" s="8" t="s">
        <v>15</v>
      </c>
      <c r="AY31" s="8" t="s">
        <v>30</v>
      </c>
      <c r="BE31" s="31">
        <f t="shared" si="14"/>
        <v>0</v>
      </c>
      <c r="BF31" s="31">
        <f t="shared" si="15"/>
        <v>0</v>
      </c>
      <c r="BG31" s="31">
        <f t="shared" si="16"/>
        <v>0</v>
      </c>
      <c r="BH31" s="31">
        <f t="shared" si="17"/>
        <v>0</v>
      </c>
      <c r="BI31" s="31">
        <f t="shared" si="18"/>
        <v>0</v>
      </c>
      <c r="BJ31" s="8" t="s">
        <v>15</v>
      </c>
      <c r="BK31" s="31">
        <f t="shared" si="19"/>
        <v>0</v>
      </c>
      <c r="BL31" s="8" t="s">
        <v>33</v>
      </c>
      <c r="BM31" s="8" t="s">
        <v>64</v>
      </c>
    </row>
    <row r="32" spans="2:65" s="1" customFormat="1" ht="16.5" customHeight="1" x14ac:dyDescent="0.3">
      <c r="B32" s="33"/>
      <c r="C32" s="53">
        <v>14</v>
      </c>
      <c r="D32" s="53" t="s">
        <v>31</v>
      </c>
      <c r="E32" s="54" t="s">
        <v>65</v>
      </c>
      <c r="F32" s="81" t="s">
        <v>66</v>
      </c>
      <c r="G32" s="82"/>
      <c r="H32" s="82"/>
      <c r="I32" s="83"/>
      <c r="J32" s="55" t="s">
        <v>32</v>
      </c>
      <c r="K32" s="56">
        <v>18</v>
      </c>
      <c r="L32" s="84">
        <v>0</v>
      </c>
      <c r="M32" s="84"/>
      <c r="N32" s="72">
        <f t="shared" si="10"/>
        <v>0</v>
      </c>
      <c r="O32" s="73"/>
      <c r="P32" s="73"/>
      <c r="Q32" s="74"/>
      <c r="R32" s="34"/>
      <c r="T32" s="57" t="s">
        <v>0</v>
      </c>
      <c r="U32" s="14" t="s">
        <v>7</v>
      </c>
      <c r="V32" s="12"/>
      <c r="W32" s="58">
        <f t="shared" si="11"/>
        <v>0</v>
      </c>
      <c r="X32" s="58">
        <v>0</v>
      </c>
      <c r="Y32" s="58">
        <f t="shared" si="12"/>
        <v>0</v>
      </c>
      <c r="Z32" s="58">
        <v>0</v>
      </c>
      <c r="AA32" s="59">
        <f t="shared" si="13"/>
        <v>0</v>
      </c>
      <c r="AR32" s="8" t="s">
        <v>33</v>
      </c>
      <c r="AT32" s="8" t="s">
        <v>31</v>
      </c>
      <c r="AU32" s="8" t="s">
        <v>15</v>
      </c>
      <c r="AY32" s="8" t="s">
        <v>30</v>
      </c>
      <c r="BE32" s="31">
        <f t="shared" si="14"/>
        <v>0</v>
      </c>
      <c r="BF32" s="31">
        <f t="shared" si="15"/>
        <v>0</v>
      </c>
      <c r="BG32" s="31">
        <f t="shared" si="16"/>
        <v>0</v>
      </c>
      <c r="BH32" s="31">
        <f t="shared" si="17"/>
        <v>0</v>
      </c>
      <c r="BI32" s="31">
        <f t="shared" si="18"/>
        <v>0</v>
      </c>
      <c r="BJ32" s="8" t="s">
        <v>15</v>
      </c>
      <c r="BK32" s="31">
        <f t="shared" si="19"/>
        <v>0</v>
      </c>
      <c r="BL32" s="8" t="s">
        <v>33</v>
      </c>
      <c r="BM32" s="8" t="s">
        <v>67</v>
      </c>
    </row>
    <row r="33" spans="2:65" s="1" customFormat="1" ht="16.5" customHeight="1" x14ac:dyDescent="0.3">
      <c r="B33" s="33"/>
      <c r="C33" s="53">
        <v>15</v>
      </c>
      <c r="D33" s="53" t="s">
        <v>31</v>
      </c>
      <c r="E33" s="54" t="s">
        <v>68</v>
      </c>
      <c r="F33" s="81" t="s">
        <v>69</v>
      </c>
      <c r="G33" s="82"/>
      <c r="H33" s="82"/>
      <c r="I33" s="83"/>
      <c r="J33" s="55" t="s">
        <v>32</v>
      </c>
      <c r="K33" s="56">
        <v>18</v>
      </c>
      <c r="L33" s="84">
        <v>0</v>
      </c>
      <c r="M33" s="84"/>
      <c r="N33" s="72">
        <f t="shared" si="10"/>
        <v>0</v>
      </c>
      <c r="O33" s="73"/>
      <c r="P33" s="73"/>
      <c r="Q33" s="74"/>
      <c r="R33" s="34"/>
      <c r="T33" s="57" t="s">
        <v>0</v>
      </c>
      <c r="U33" s="14" t="s">
        <v>7</v>
      </c>
      <c r="V33" s="12"/>
      <c r="W33" s="58">
        <f t="shared" si="11"/>
        <v>0</v>
      </c>
      <c r="X33" s="58">
        <v>0</v>
      </c>
      <c r="Y33" s="58">
        <f t="shared" si="12"/>
        <v>0</v>
      </c>
      <c r="Z33" s="58">
        <v>0</v>
      </c>
      <c r="AA33" s="59">
        <f t="shared" si="13"/>
        <v>0</v>
      </c>
      <c r="AR33" s="8" t="s">
        <v>33</v>
      </c>
      <c r="AT33" s="8" t="s">
        <v>31</v>
      </c>
      <c r="AU33" s="8" t="s">
        <v>15</v>
      </c>
      <c r="AY33" s="8" t="s">
        <v>30</v>
      </c>
      <c r="BE33" s="31">
        <f t="shared" si="14"/>
        <v>0</v>
      </c>
      <c r="BF33" s="31">
        <f t="shared" si="15"/>
        <v>0</v>
      </c>
      <c r="BG33" s="31">
        <f t="shared" si="16"/>
        <v>0</v>
      </c>
      <c r="BH33" s="31">
        <f t="shared" si="17"/>
        <v>0</v>
      </c>
      <c r="BI33" s="31">
        <f t="shared" si="18"/>
        <v>0</v>
      </c>
      <c r="BJ33" s="8" t="s">
        <v>15</v>
      </c>
      <c r="BK33" s="31">
        <f t="shared" si="19"/>
        <v>0</v>
      </c>
      <c r="BL33" s="8" t="s">
        <v>33</v>
      </c>
      <c r="BM33" s="8" t="s">
        <v>70</v>
      </c>
    </row>
    <row r="34" spans="2:65" s="1" customFormat="1" ht="16.5" customHeight="1" x14ac:dyDescent="0.3">
      <c r="B34" s="33"/>
      <c r="C34" s="53">
        <v>16</v>
      </c>
      <c r="D34" s="53" t="s">
        <v>31</v>
      </c>
      <c r="E34" s="54" t="s">
        <v>71</v>
      </c>
      <c r="F34" s="81" t="s">
        <v>72</v>
      </c>
      <c r="G34" s="82"/>
      <c r="H34" s="82"/>
      <c r="I34" s="83"/>
      <c r="J34" s="55" t="s">
        <v>32</v>
      </c>
      <c r="K34" s="56">
        <v>18</v>
      </c>
      <c r="L34" s="84">
        <v>0</v>
      </c>
      <c r="M34" s="84"/>
      <c r="N34" s="72">
        <f t="shared" si="10"/>
        <v>0</v>
      </c>
      <c r="O34" s="73"/>
      <c r="P34" s="73"/>
      <c r="Q34" s="74"/>
      <c r="R34" s="34"/>
      <c r="T34" s="57" t="s">
        <v>0</v>
      </c>
      <c r="U34" s="14" t="s">
        <v>7</v>
      </c>
      <c r="V34" s="12"/>
      <c r="W34" s="58">
        <f t="shared" si="11"/>
        <v>0</v>
      </c>
      <c r="X34" s="58">
        <v>0</v>
      </c>
      <c r="Y34" s="58">
        <f t="shared" si="12"/>
        <v>0</v>
      </c>
      <c r="Z34" s="58">
        <v>0</v>
      </c>
      <c r="AA34" s="59">
        <f t="shared" si="13"/>
        <v>0</v>
      </c>
      <c r="AR34" s="8" t="s">
        <v>33</v>
      </c>
      <c r="AT34" s="8" t="s">
        <v>31</v>
      </c>
      <c r="AU34" s="8" t="s">
        <v>15</v>
      </c>
      <c r="AY34" s="8" t="s">
        <v>30</v>
      </c>
      <c r="BE34" s="31">
        <f t="shared" si="14"/>
        <v>0</v>
      </c>
      <c r="BF34" s="31">
        <f t="shared" si="15"/>
        <v>0</v>
      </c>
      <c r="BG34" s="31">
        <f t="shared" si="16"/>
        <v>0</v>
      </c>
      <c r="BH34" s="31">
        <f t="shared" si="17"/>
        <v>0</v>
      </c>
      <c r="BI34" s="31">
        <f t="shared" si="18"/>
        <v>0</v>
      </c>
      <c r="BJ34" s="8" t="s">
        <v>15</v>
      </c>
      <c r="BK34" s="31">
        <f t="shared" si="19"/>
        <v>0</v>
      </c>
      <c r="BL34" s="8" t="s">
        <v>33</v>
      </c>
      <c r="BM34" s="8" t="s">
        <v>73</v>
      </c>
    </row>
    <row r="35" spans="2:65" s="1" customFormat="1" ht="16.5" customHeight="1" x14ac:dyDescent="0.3">
      <c r="B35" s="33"/>
      <c r="C35" s="53">
        <v>17</v>
      </c>
      <c r="D35" s="53" t="s">
        <v>31</v>
      </c>
      <c r="E35" s="54" t="s">
        <v>74</v>
      </c>
      <c r="F35" s="81" t="s">
        <v>75</v>
      </c>
      <c r="G35" s="82"/>
      <c r="H35" s="82"/>
      <c r="I35" s="83"/>
      <c r="J35" s="55" t="s">
        <v>32</v>
      </c>
      <c r="K35" s="56">
        <v>18</v>
      </c>
      <c r="L35" s="84">
        <v>0</v>
      </c>
      <c r="M35" s="84"/>
      <c r="N35" s="72">
        <f t="shared" si="10"/>
        <v>0</v>
      </c>
      <c r="O35" s="73"/>
      <c r="P35" s="73"/>
      <c r="Q35" s="74"/>
      <c r="R35" s="34"/>
      <c r="T35" s="57" t="s">
        <v>0</v>
      </c>
      <c r="U35" s="14" t="s">
        <v>7</v>
      </c>
      <c r="V35" s="12"/>
      <c r="W35" s="58">
        <f t="shared" si="11"/>
        <v>0</v>
      </c>
      <c r="X35" s="58">
        <v>0</v>
      </c>
      <c r="Y35" s="58">
        <f t="shared" si="12"/>
        <v>0</v>
      </c>
      <c r="Z35" s="58">
        <v>0</v>
      </c>
      <c r="AA35" s="59">
        <f t="shared" si="13"/>
        <v>0</v>
      </c>
      <c r="AR35" s="8" t="s">
        <v>33</v>
      </c>
      <c r="AT35" s="8" t="s">
        <v>31</v>
      </c>
      <c r="AU35" s="8" t="s">
        <v>15</v>
      </c>
      <c r="AY35" s="8" t="s">
        <v>30</v>
      </c>
      <c r="BE35" s="31">
        <f t="shared" si="14"/>
        <v>0</v>
      </c>
      <c r="BF35" s="31">
        <f t="shared" si="15"/>
        <v>0</v>
      </c>
      <c r="BG35" s="31">
        <f t="shared" si="16"/>
        <v>0</v>
      </c>
      <c r="BH35" s="31">
        <f t="shared" si="17"/>
        <v>0</v>
      </c>
      <c r="BI35" s="31">
        <f t="shared" si="18"/>
        <v>0</v>
      </c>
      <c r="BJ35" s="8" t="s">
        <v>15</v>
      </c>
      <c r="BK35" s="31">
        <f t="shared" si="19"/>
        <v>0</v>
      </c>
      <c r="BL35" s="8" t="s">
        <v>33</v>
      </c>
      <c r="BM35" s="8" t="s">
        <v>76</v>
      </c>
    </row>
    <row r="36" spans="2:65" s="1" customFormat="1" ht="16.5" customHeight="1" x14ac:dyDescent="0.3">
      <c r="B36" s="33"/>
      <c r="C36" s="53">
        <v>18</v>
      </c>
      <c r="D36" s="53" t="s">
        <v>31</v>
      </c>
      <c r="E36" s="54" t="s">
        <v>77</v>
      </c>
      <c r="F36" s="81" t="s">
        <v>78</v>
      </c>
      <c r="G36" s="82"/>
      <c r="H36" s="82"/>
      <c r="I36" s="83"/>
      <c r="J36" s="55" t="s">
        <v>32</v>
      </c>
      <c r="K36" s="56">
        <v>18</v>
      </c>
      <c r="L36" s="84">
        <v>0</v>
      </c>
      <c r="M36" s="84"/>
      <c r="N36" s="72">
        <f t="shared" si="10"/>
        <v>0</v>
      </c>
      <c r="O36" s="73"/>
      <c r="P36" s="73"/>
      <c r="Q36" s="74"/>
      <c r="R36" s="34"/>
      <c r="T36" s="57" t="s">
        <v>0</v>
      </c>
      <c r="U36" s="14" t="s">
        <v>7</v>
      </c>
      <c r="V36" s="12"/>
      <c r="W36" s="58">
        <f t="shared" si="11"/>
        <v>0</v>
      </c>
      <c r="X36" s="58">
        <v>0</v>
      </c>
      <c r="Y36" s="58">
        <f t="shared" si="12"/>
        <v>0</v>
      </c>
      <c r="Z36" s="58">
        <v>0</v>
      </c>
      <c r="AA36" s="59">
        <f t="shared" si="13"/>
        <v>0</v>
      </c>
      <c r="AR36" s="8" t="s">
        <v>33</v>
      </c>
      <c r="AT36" s="8" t="s">
        <v>31</v>
      </c>
      <c r="AU36" s="8" t="s">
        <v>15</v>
      </c>
      <c r="AY36" s="8" t="s">
        <v>30</v>
      </c>
      <c r="BE36" s="31">
        <f t="shared" si="14"/>
        <v>0</v>
      </c>
      <c r="BF36" s="31">
        <f t="shared" si="15"/>
        <v>0</v>
      </c>
      <c r="BG36" s="31">
        <f t="shared" si="16"/>
        <v>0</v>
      </c>
      <c r="BH36" s="31">
        <f t="shared" si="17"/>
        <v>0</v>
      </c>
      <c r="BI36" s="31">
        <f t="shared" si="18"/>
        <v>0</v>
      </c>
      <c r="BJ36" s="8" t="s">
        <v>15</v>
      </c>
      <c r="BK36" s="31">
        <f t="shared" si="19"/>
        <v>0</v>
      </c>
      <c r="BL36" s="8" t="s">
        <v>33</v>
      </c>
      <c r="BM36" s="8" t="s">
        <v>79</v>
      </c>
    </row>
    <row r="37" spans="2:65" s="1" customFormat="1" ht="16.5" customHeight="1" x14ac:dyDescent="0.3">
      <c r="B37" s="33"/>
      <c r="C37" s="53">
        <v>19</v>
      </c>
      <c r="D37" s="53" t="s">
        <v>31</v>
      </c>
      <c r="E37" s="54" t="s">
        <v>80</v>
      </c>
      <c r="F37" s="81" t="s">
        <v>81</v>
      </c>
      <c r="G37" s="82"/>
      <c r="H37" s="82"/>
      <c r="I37" s="83"/>
      <c r="J37" s="55" t="s">
        <v>32</v>
      </c>
      <c r="K37" s="56">
        <v>13</v>
      </c>
      <c r="L37" s="84">
        <v>0</v>
      </c>
      <c r="M37" s="84"/>
      <c r="N37" s="72">
        <f t="shared" si="10"/>
        <v>0</v>
      </c>
      <c r="O37" s="73"/>
      <c r="P37" s="73"/>
      <c r="Q37" s="74"/>
      <c r="R37" s="34"/>
      <c r="T37" s="57" t="s">
        <v>0</v>
      </c>
      <c r="U37" s="14" t="s">
        <v>7</v>
      </c>
      <c r="V37" s="12"/>
      <c r="W37" s="58">
        <f t="shared" si="11"/>
        <v>0</v>
      </c>
      <c r="X37" s="58">
        <v>0</v>
      </c>
      <c r="Y37" s="58">
        <f t="shared" si="12"/>
        <v>0</v>
      </c>
      <c r="Z37" s="58">
        <v>0</v>
      </c>
      <c r="AA37" s="59">
        <f t="shared" si="13"/>
        <v>0</v>
      </c>
      <c r="AR37" s="8" t="s">
        <v>33</v>
      </c>
      <c r="AT37" s="8" t="s">
        <v>31</v>
      </c>
      <c r="AU37" s="8" t="s">
        <v>15</v>
      </c>
      <c r="AY37" s="8" t="s">
        <v>30</v>
      </c>
      <c r="BE37" s="31">
        <f t="shared" si="14"/>
        <v>0</v>
      </c>
      <c r="BF37" s="31">
        <f t="shared" si="15"/>
        <v>0</v>
      </c>
      <c r="BG37" s="31">
        <f t="shared" si="16"/>
        <v>0</v>
      </c>
      <c r="BH37" s="31">
        <f t="shared" si="17"/>
        <v>0</v>
      </c>
      <c r="BI37" s="31">
        <f t="shared" si="18"/>
        <v>0</v>
      </c>
      <c r="BJ37" s="8" t="s">
        <v>15</v>
      </c>
      <c r="BK37" s="31">
        <f t="shared" si="19"/>
        <v>0</v>
      </c>
      <c r="BL37" s="8" t="s">
        <v>33</v>
      </c>
      <c r="BM37" s="8" t="s">
        <v>82</v>
      </c>
    </row>
    <row r="38" spans="2:65" s="1" customFormat="1" ht="16.5" customHeight="1" x14ac:dyDescent="0.3">
      <c r="B38" s="33"/>
      <c r="C38" s="53">
        <v>20</v>
      </c>
      <c r="D38" s="53" t="s">
        <v>31</v>
      </c>
      <c r="E38" s="54" t="s">
        <v>83</v>
      </c>
      <c r="F38" s="81" t="s">
        <v>84</v>
      </c>
      <c r="G38" s="82"/>
      <c r="H38" s="82"/>
      <c r="I38" s="83"/>
      <c r="J38" s="55" t="s">
        <v>32</v>
      </c>
      <c r="K38" s="56">
        <v>18</v>
      </c>
      <c r="L38" s="84">
        <v>0</v>
      </c>
      <c r="M38" s="84"/>
      <c r="N38" s="72">
        <f t="shared" si="10"/>
        <v>0</v>
      </c>
      <c r="O38" s="73"/>
      <c r="P38" s="73"/>
      <c r="Q38" s="74"/>
      <c r="R38" s="34"/>
      <c r="T38" s="57" t="s">
        <v>0</v>
      </c>
      <c r="U38" s="14" t="s">
        <v>7</v>
      </c>
      <c r="V38" s="12"/>
      <c r="W38" s="58">
        <f t="shared" si="11"/>
        <v>0</v>
      </c>
      <c r="X38" s="58">
        <v>0</v>
      </c>
      <c r="Y38" s="58">
        <f t="shared" si="12"/>
        <v>0</v>
      </c>
      <c r="Z38" s="58">
        <v>0</v>
      </c>
      <c r="AA38" s="59">
        <f t="shared" si="13"/>
        <v>0</v>
      </c>
      <c r="AR38" s="8" t="s">
        <v>33</v>
      </c>
      <c r="AT38" s="8" t="s">
        <v>31</v>
      </c>
      <c r="AU38" s="8" t="s">
        <v>15</v>
      </c>
      <c r="AY38" s="8" t="s">
        <v>30</v>
      </c>
      <c r="BE38" s="31">
        <f t="shared" si="14"/>
        <v>0</v>
      </c>
      <c r="BF38" s="31">
        <f t="shared" si="15"/>
        <v>0</v>
      </c>
      <c r="BG38" s="31">
        <f t="shared" si="16"/>
        <v>0</v>
      </c>
      <c r="BH38" s="31">
        <f t="shared" si="17"/>
        <v>0</v>
      </c>
      <c r="BI38" s="31">
        <f t="shared" si="18"/>
        <v>0</v>
      </c>
      <c r="BJ38" s="8" t="s">
        <v>15</v>
      </c>
      <c r="BK38" s="31">
        <f t="shared" si="19"/>
        <v>0</v>
      </c>
      <c r="BL38" s="8" t="s">
        <v>33</v>
      </c>
      <c r="BM38" s="8" t="s">
        <v>85</v>
      </c>
    </row>
    <row r="39" spans="2:65" s="1" customFormat="1" ht="16.5" customHeight="1" x14ac:dyDescent="0.3">
      <c r="B39" s="33"/>
      <c r="C39" s="53">
        <v>21</v>
      </c>
      <c r="D39" s="53" t="s">
        <v>31</v>
      </c>
      <c r="E39" s="54" t="s">
        <v>86</v>
      </c>
      <c r="F39" s="81" t="s">
        <v>87</v>
      </c>
      <c r="G39" s="82"/>
      <c r="H39" s="82"/>
      <c r="I39" s="83"/>
      <c r="J39" s="55" t="s">
        <v>32</v>
      </c>
      <c r="K39" s="56">
        <v>18</v>
      </c>
      <c r="L39" s="84">
        <v>0</v>
      </c>
      <c r="M39" s="84"/>
      <c r="N39" s="72">
        <f t="shared" si="10"/>
        <v>0</v>
      </c>
      <c r="O39" s="73"/>
      <c r="P39" s="73"/>
      <c r="Q39" s="74"/>
      <c r="R39" s="34"/>
      <c r="T39" s="57" t="s">
        <v>0</v>
      </c>
      <c r="U39" s="14" t="s">
        <v>7</v>
      </c>
      <c r="V39" s="12"/>
      <c r="W39" s="58">
        <f t="shared" si="11"/>
        <v>0</v>
      </c>
      <c r="X39" s="58">
        <v>0</v>
      </c>
      <c r="Y39" s="58">
        <f t="shared" si="12"/>
        <v>0</v>
      </c>
      <c r="Z39" s="58">
        <v>0</v>
      </c>
      <c r="AA39" s="59">
        <f t="shared" si="13"/>
        <v>0</v>
      </c>
      <c r="AR39" s="8" t="s">
        <v>33</v>
      </c>
      <c r="AT39" s="8" t="s">
        <v>31</v>
      </c>
      <c r="AU39" s="8" t="s">
        <v>15</v>
      </c>
      <c r="AY39" s="8" t="s">
        <v>30</v>
      </c>
      <c r="BE39" s="31">
        <f t="shared" si="14"/>
        <v>0</v>
      </c>
      <c r="BF39" s="31">
        <f t="shared" si="15"/>
        <v>0</v>
      </c>
      <c r="BG39" s="31">
        <f t="shared" si="16"/>
        <v>0</v>
      </c>
      <c r="BH39" s="31">
        <f t="shared" si="17"/>
        <v>0</v>
      </c>
      <c r="BI39" s="31">
        <f t="shared" si="18"/>
        <v>0</v>
      </c>
      <c r="BJ39" s="8" t="s">
        <v>15</v>
      </c>
      <c r="BK39" s="31">
        <f t="shared" si="19"/>
        <v>0</v>
      </c>
      <c r="BL39" s="8" t="s">
        <v>33</v>
      </c>
      <c r="BM39" s="8" t="s">
        <v>88</v>
      </c>
    </row>
    <row r="40" spans="2:65" s="1" customFormat="1" ht="16.5" customHeight="1" x14ac:dyDescent="0.3">
      <c r="B40" s="33"/>
      <c r="C40" s="53">
        <v>22</v>
      </c>
      <c r="D40" s="53" t="s">
        <v>31</v>
      </c>
      <c r="E40" s="54" t="s">
        <v>89</v>
      </c>
      <c r="F40" s="81" t="s">
        <v>90</v>
      </c>
      <c r="G40" s="82"/>
      <c r="H40" s="82"/>
      <c r="I40" s="83"/>
      <c r="J40" s="55" t="s">
        <v>32</v>
      </c>
      <c r="K40" s="56">
        <v>18</v>
      </c>
      <c r="L40" s="84">
        <v>0</v>
      </c>
      <c r="M40" s="84"/>
      <c r="N40" s="72">
        <f t="shared" si="10"/>
        <v>0</v>
      </c>
      <c r="O40" s="73"/>
      <c r="P40" s="73"/>
      <c r="Q40" s="74"/>
      <c r="R40" s="34"/>
      <c r="T40" s="57" t="s">
        <v>0</v>
      </c>
      <c r="U40" s="14" t="s">
        <v>7</v>
      </c>
      <c r="V40" s="12"/>
      <c r="W40" s="58">
        <f t="shared" si="11"/>
        <v>0</v>
      </c>
      <c r="X40" s="58">
        <v>0</v>
      </c>
      <c r="Y40" s="58">
        <f t="shared" si="12"/>
        <v>0</v>
      </c>
      <c r="Z40" s="58">
        <v>0</v>
      </c>
      <c r="AA40" s="59">
        <f t="shared" si="13"/>
        <v>0</v>
      </c>
      <c r="AR40" s="8" t="s">
        <v>33</v>
      </c>
      <c r="AT40" s="8" t="s">
        <v>31</v>
      </c>
      <c r="AU40" s="8" t="s">
        <v>15</v>
      </c>
      <c r="AY40" s="8" t="s">
        <v>30</v>
      </c>
      <c r="BE40" s="31">
        <f t="shared" si="14"/>
        <v>0</v>
      </c>
      <c r="BF40" s="31">
        <f t="shared" si="15"/>
        <v>0</v>
      </c>
      <c r="BG40" s="31">
        <f t="shared" si="16"/>
        <v>0</v>
      </c>
      <c r="BH40" s="31">
        <f t="shared" si="17"/>
        <v>0</v>
      </c>
      <c r="BI40" s="31">
        <f t="shared" si="18"/>
        <v>0</v>
      </c>
      <c r="BJ40" s="8" t="s">
        <v>15</v>
      </c>
      <c r="BK40" s="31">
        <f t="shared" si="19"/>
        <v>0</v>
      </c>
      <c r="BL40" s="8" t="s">
        <v>33</v>
      </c>
      <c r="BM40" s="8" t="s">
        <v>91</v>
      </c>
    </row>
    <row r="41" spans="2:65" s="1" customFormat="1" ht="16.5" customHeight="1" x14ac:dyDescent="0.3">
      <c r="B41" s="33"/>
      <c r="C41" s="53">
        <v>23</v>
      </c>
      <c r="D41" s="53" t="s">
        <v>31</v>
      </c>
      <c r="E41" s="54" t="s">
        <v>92</v>
      </c>
      <c r="F41" s="81" t="s">
        <v>93</v>
      </c>
      <c r="G41" s="82"/>
      <c r="H41" s="82"/>
      <c r="I41" s="83"/>
      <c r="J41" s="55" t="s">
        <v>32</v>
      </c>
      <c r="K41" s="56">
        <v>36</v>
      </c>
      <c r="L41" s="84">
        <v>0</v>
      </c>
      <c r="M41" s="84"/>
      <c r="N41" s="72">
        <f t="shared" si="10"/>
        <v>0</v>
      </c>
      <c r="O41" s="73"/>
      <c r="P41" s="73"/>
      <c r="Q41" s="74"/>
      <c r="R41" s="34"/>
      <c r="T41" s="57" t="s">
        <v>0</v>
      </c>
      <c r="U41" s="14" t="s">
        <v>7</v>
      </c>
      <c r="V41" s="12"/>
      <c r="W41" s="58">
        <f t="shared" si="11"/>
        <v>0</v>
      </c>
      <c r="X41" s="58">
        <v>0</v>
      </c>
      <c r="Y41" s="58">
        <f t="shared" si="12"/>
        <v>0</v>
      </c>
      <c r="Z41" s="58">
        <v>0</v>
      </c>
      <c r="AA41" s="59">
        <f t="shared" si="13"/>
        <v>0</v>
      </c>
      <c r="AR41" s="8" t="s">
        <v>33</v>
      </c>
      <c r="AT41" s="8" t="s">
        <v>31</v>
      </c>
      <c r="AU41" s="8" t="s">
        <v>15</v>
      </c>
      <c r="AY41" s="8" t="s">
        <v>30</v>
      </c>
      <c r="BE41" s="31">
        <f t="shared" si="14"/>
        <v>0</v>
      </c>
      <c r="BF41" s="31">
        <f t="shared" si="15"/>
        <v>0</v>
      </c>
      <c r="BG41" s="31">
        <f t="shared" si="16"/>
        <v>0</v>
      </c>
      <c r="BH41" s="31">
        <f t="shared" si="17"/>
        <v>0</v>
      </c>
      <c r="BI41" s="31">
        <f t="shared" si="18"/>
        <v>0</v>
      </c>
      <c r="BJ41" s="8" t="s">
        <v>15</v>
      </c>
      <c r="BK41" s="31">
        <f t="shared" si="19"/>
        <v>0</v>
      </c>
      <c r="BL41" s="8" t="s">
        <v>33</v>
      </c>
      <c r="BM41" s="8" t="s">
        <v>94</v>
      </c>
    </row>
    <row r="42" spans="2:65" s="1" customFormat="1" ht="16.5" customHeight="1" x14ac:dyDescent="0.3">
      <c r="B42" s="33"/>
      <c r="C42" s="53">
        <v>24</v>
      </c>
      <c r="D42" s="53" t="s">
        <v>31</v>
      </c>
      <c r="E42" s="54" t="s">
        <v>95</v>
      </c>
      <c r="F42" s="81" t="s">
        <v>96</v>
      </c>
      <c r="G42" s="82"/>
      <c r="H42" s="82"/>
      <c r="I42" s="83"/>
      <c r="J42" s="55" t="s">
        <v>32</v>
      </c>
      <c r="K42" s="56">
        <v>18</v>
      </c>
      <c r="L42" s="84">
        <v>0</v>
      </c>
      <c r="M42" s="84"/>
      <c r="N42" s="72">
        <f t="shared" si="10"/>
        <v>0</v>
      </c>
      <c r="O42" s="73"/>
      <c r="P42" s="73"/>
      <c r="Q42" s="74"/>
      <c r="R42" s="34"/>
      <c r="T42" s="57" t="s">
        <v>0</v>
      </c>
      <c r="U42" s="14" t="s">
        <v>7</v>
      </c>
      <c r="V42" s="12"/>
      <c r="W42" s="58">
        <f t="shared" si="11"/>
        <v>0</v>
      </c>
      <c r="X42" s="58">
        <v>0</v>
      </c>
      <c r="Y42" s="58">
        <f t="shared" si="12"/>
        <v>0</v>
      </c>
      <c r="Z42" s="58">
        <v>0</v>
      </c>
      <c r="AA42" s="59">
        <f t="shared" si="13"/>
        <v>0</v>
      </c>
      <c r="AR42" s="8" t="s">
        <v>33</v>
      </c>
      <c r="AT42" s="8" t="s">
        <v>31</v>
      </c>
      <c r="AU42" s="8" t="s">
        <v>15</v>
      </c>
      <c r="AY42" s="8" t="s">
        <v>30</v>
      </c>
      <c r="BE42" s="31">
        <f t="shared" si="14"/>
        <v>0</v>
      </c>
      <c r="BF42" s="31">
        <f t="shared" si="15"/>
        <v>0</v>
      </c>
      <c r="BG42" s="31">
        <f t="shared" si="16"/>
        <v>0</v>
      </c>
      <c r="BH42" s="31">
        <f t="shared" si="17"/>
        <v>0</v>
      </c>
      <c r="BI42" s="31">
        <f t="shared" si="18"/>
        <v>0</v>
      </c>
      <c r="BJ42" s="8" t="s">
        <v>15</v>
      </c>
      <c r="BK42" s="31">
        <f t="shared" si="19"/>
        <v>0</v>
      </c>
      <c r="BL42" s="8" t="s">
        <v>33</v>
      </c>
      <c r="BM42" s="8" t="s">
        <v>97</v>
      </c>
    </row>
    <row r="43" spans="2:65" s="1" customFormat="1" ht="36.6" customHeight="1" x14ac:dyDescent="0.3">
      <c r="B43" s="33"/>
      <c r="C43" s="53">
        <v>25</v>
      </c>
      <c r="D43" s="53" t="s">
        <v>31</v>
      </c>
      <c r="E43" s="54" t="s">
        <v>98</v>
      </c>
      <c r="F43" s="81" t="s">
        <v>364</v>
      </c>
      <c r="G43" s="82"/>
      <c r="H43" s="82"/>
      <c r="I43" s="83"/>
      <c r="J43" s="55" t="s">
        <v>32</v>
      </c>
      <c r="K43" s="56">
        <v>18</v>
      </c>
      <c r="L43" s="84">
        <v>0</v>
      </c>
      <c r="M43" s="84"/>
      <c r="N43" s="72">
        <f t="shared" si="10"/>
        <v>0</v>
      </c>
      <c r="O43" s="73"/>
      <c r="P43" s="73"/>
      <c r="Q43" s="74"/>
      <c r="R43" s="34"/>
      <c r="T43" s="57" t="s">
        <v>0</v>
      </c>
      <c r="U43" s="14" t="s">
        <v>7</v>
      </c>
      <c r="V43" s="12"/>
      <c r="W43" s="58">
        <f t="shared" si="11"/>
        <v>0</v>
      </c>
      <c r="X43" s="58">
        <v>0</v>
      </c>
      <c r="Y43" s="58">
        <f t="shared" si="12"/>
        <v>0</v>
      </c>
      <c r="Z43" s="58">
        <v>0</v>
      </c>
      <c r="AA43" s="59">
        <f t="shared" si="13"/>
        <v>0</v>
      </c>
      <c r="AR43" s="8" t="s">
        <v>33</v>
      </c>
      <c r="AT43" s="8" t="s">
        <v>31</v>
      </c>
      <c r="AU43" s="8" t="s">
        <v>15</v>
      </c>
      <c r="AY43" s="8" t="s">
        <v>30</v>
      </c>
      <c r="BE43" s="31">
        <f t="shared" si="14"/>
        <v>0</v>
      </c>
      <c r="BF43" s="31">
        <f t="shared" si="15"/>
        <v>0</v>
      </c>
      <c r="BG43" s="31">
        <f t="shared" si="16"/>
        <v>0</v>
      </c>
      <c r="BH43" s="31">
        <f t="shared" si="17"/>
        <v>0</v>
      </c>
      <c r="BI43" s="31">
        <f t="shared" si="18"/>
        <v>0</v>
      </c>
      <c r="BJ43" s="8" t="s">
        <v>15</v>
      </c>
      <c r="BK43" s="31">
        <f t="shared" si="19"/>
        <v>0</v>
      </c>
      <c r="BL43" s="8" t="s">
        <v>33</v>
      </c>
      <c r="BM43" s="8" t="s">
        <v>99</v>
      </c>
    </row>
    <row r="44" spans="2:65" s="1" customFormat="1" ht="16.5" customHeight="1" x14ac:dyDescent="0.3">
      <c r="B44" s="33"/>
      <c r="C44" s="53">
        <v>26</v>
      </c>
      <c r="D44" s="53" t="s">
        <v>31</v>
      </c>
      <c r="E44" s="54" t="s">
        <v>100</v>
      </c>
      <c r="F44" s="81" t="s">
        <v>101</v>
      </c>
      <c r="G44" s="82"/>
      <c r="H44" s="82"/>
      <c r="I44" s="83"/>
      <c r="J44" s="55" t="s">
        <v>32</v>
      </c>
      <c r="K44" s="56">
        <v>18</v>
      </c>
      <c r="L44" s="84">
        <v>0</v>
      </c>
      <c r="M44" s="84"/>
      <c r="N44" s="72">
        <f t="shared" si="10"/>
        <v>0</v>
      </c>
      <c r="O44" s="73"/>
      <c r="P44" s="73"/>
      <c r="Q44" s="74"/>
      <c r="R44" s="34"/>
      <c r="T44" s="57" t="s">
        <v>0</v>
      </c>
      <c r="U44" s="14" t="s">
        <v>7</v>
      </c>
      <c r="V44" s="12"/>
      <c r="W44" s="58">
        <f t="shared" si="11"/>
        <v>0</v>
      </c>
      <c r="X44" s="58">
        <v>0</v>
      </c>
      <c r="Y44" s="58">
        <f t="shared" si="12"/>
        <v>0</v>
      </c>
      <c r="Z44" s="58">
        <v>0</v>
      </c>
      <c r="AA44" s="59">
        <f t="shared" si="13"/>
        <v>0</v>
      </c>
      <c r="AR44" s="8" t="s">
        <v>33</v>
      </c>
      <c r="AT44" s="8" t="s">
        <v>31</v>
      </c>
      <c r="AU44" s="8" t="s">
        <v>15</v>
      </c>
      <c r="AY44" s="8" t="s">
        <v>30</v>
      </c>
      <c r="BE44" s="31">
        <f t="shared" si="14"/>
        <v>0</v>
      </c>
      <c r="BF44" s="31">
        <f t="shared" si="15"/>
        <v>0</v>
      </c>
      <c r="BG44" s="31">
        <f t="shared" si="16"/>
        <v>0</v>
      </c>
      <c r="BH44" s="31">
        <f t="shared" si="17"/>
        <v>0</v>
      </c>
      <c r="BI44" s="31">
        <f t="shared" si="18"/>
        <v>0</v>
      </c>
      <c r="BJ44" s="8" t="s">
        <v>15</v>
      </c>
      <c r="BK44" s="31">
        <f t="shared" si="19"/>
        <v>0</v>
      </c>
      <c r="BL44" s="8" t="s">
        <v>33</v>
      </c>
      <c r="BM44" s="8" t="s">
        <v>102</v>
      </c>
    </row>
    <row r="45" spans="2:65" s="1" customFormat="1" ht="16.5" customHeight="1" x14ac:dyDescent="0.3">
      <c r="B45" s="33"/>
      <c r="C45" s="53">
        <v>27</v>
      </c>
      <c r="D45" s="53" t="s">
        <v>31</v>
      </c>
      <c r="E45" s="54" t="s">
        <v>103</v>
      </c>
      <c r="F45" s="81" t="s">
        <v>104</v>
      </c>
      <c r="G45" s="82"/>
      <c r="H45" s="82"/>
      <c r="I45" s="83"/>
      <c r="J45" s="55" t="s">
        <v>32</v>
      </c>
      <c r="K45" s="56">
        <v>18</v>
      </c>
      <c r="L45" s="84">
        <v>0</v>
      </c>
      <c r="M45" s="84"/>
      <c r="N45" s="72">
        <f t="shared" si="10"/>
        <v>0</v>
      </c>
      <c r="O45" s="73"/>
      <c r="P45" s="73"/>
      <c r="Q45" s="74"/>
      <c r="R45" s="34"/>
      <c r="T45" s="57" t="s">
        <v>0</v>
      </c>
      <c r="U45" s="14" t="s">
        <v>7</v>
      </c>
      <c r="V45" s="12"/>
      <c r="W45" s="58">
        <f t="shared" si="11"/>
        <v>0</v>
      </c>
      <c r="X45" s="58">
        <v>0</v>
      </c>
      <c r="Y45" s="58">
        <f t="shared" si="12"/>
        <v>0</v>
      </c>
      <c r="Z45" s="58">
        <v>0</v>
      </c>
      <c r="AA45" s="59">
        <f t="shared" si="13"/>
        <v>0</v>
      </c>
      <c r="AR45" s="8" t="s">
        <v>33</v>
      </c>
      <c r="AT45" s="8" t="s">
        <v>31</v>
      </c>
      <c r="AU45" s="8" t="s">
        <v>15</v>
      </c>
      <c r="AY45" s="8" t="s">
        <v>30</v>
      </c>
      <c r="BE45" s="31">
        <f t="shared" si="14"/>
        <v>0</v>
      </c>
      <c r="BF45" s="31">
        <f t="shared" si="15"/>
        <v>0</v>
      </c>
      <c r="BG45" s="31">
        <f t="shared" si="16"/>
        <v>0</v>
      </c>
      <c r="BH45" s="31">
        <f t="shared" si="17"/>
        <v>0</v>
      </c>
      <c r="BI45" s="31">
        <f t="shared" si="18"/>
        <v>0</v>
      </c>
      <c r="BJ45" s="8" t="s">
        <v>15</v>
      </c>
      <c r="BK45" s="31">
        <f t="shared" si="19"/>
        <v>0</v>
      </c>
      <c r="BL45" s="8" t="s">
        <v>33</v>
      </c>
      <c r="BM45" s="8" t="s">
        <v>105</v>
      </c>
    </row>
    <row r="46" spans="2:65" s="1" customFormat="1" ht="16.5" customHeight="1" x14ac:dyDescent="0.3">
      <c r="B46" s="33"/>
      <c r="C46" s="53">
        <v>28</v>
      </c>
      <c r="D46" s="53" t="s">
        <v>31</v>
      </c>
      <c r="E46" s="54" t="s">
        <v>106</v>
      </c>
      <c r="F46" s="81" t="s">
        <v>107</v>
      </c>
      <c r="G46" s="82"/>
      <c r="H46" s="82"/>
      <c r="I46" s="83"/>
      <c r="J46" s="55" t="s">
        <v>32</v>
      </c>
      <c r="K46" s="56">
        <v>18</v>
      </c>
      <c r="L46" s="84">
        <v>0</v>
      </c>
      <c r="M46" s="84"/>
      <c r="N46" s="72">
        <f t="shared" si="10"/>
        <v>0</v>
      </c>
      <c r="O46" s="73"/>
      <c r="P46" s="73"/>
      <c r="Q46" s="74"/>
      <c r="R46" s="34"/>
      <c r="T46" s="57" t="s">
        <v>0</v>
      </c>
      <c r="U46" s="14" t="s">
        <v>7</v>
      </c>
      <c r="V46" s="12"/>
      <c r="W46" s="58">
        <f t="shared" si="11"/>
        <v>0</v>
      </c>
      <c r="X46" s="58">
        <v>0</v>
      </c>
      <c r="Y46" s="58">
        <f t="shared" si="12"/>
        <v>0</v>
      </c>
      <c r="Z46" s="58">
        <v>0</v>
      </c>
      <c r="AA46" s="59">
        <f t="shared" si="13"/>
        <v>0</v>
      </c>
      <c r="AR46" s="8" t="s">
        <v>33</v>
      </c>
      <c r="AT46" s="8" t="s">
        <v>31</v>
      </c>
      <c r="AU46" s="8" t="s">
        <v>15</v>
      </c>
      <c r="AY46" s="8" t="s">
        <v>30</v>
      </c>
      <c r="BE46" s="31">
        <f t="shared" si="14"/>
        <v>0</v>
      </c>
      <c r="BF46" s="31">
        <f t="shared" si="15"/>
        <v>0</v>
      </c>
      <c r="BG46" s="31">
        <f t="shared" si="16"/>
        <v>0</v>
      </c>
      <c r="BH46" s="31">
        <f t="shared" si="17"/>
        <v>0</v>
      </c>
      <c r="BI46" s="31">
        <f t="shared" si="18"/>
        <v>0</v>
      </c>
      <c r="BJ46" s="8" t="s">
        <v>15</v>
      </c>
      <c r="BK46" s="31">
        <f t="shared" si="19"/>
        <v>0</v>
      </c>
      <c r="BL46" s="8" t="s">
        <v>33</v>
      </c>
      <c r="BM46" s="8" t="s">
        <v>108</v>
      </c>
    </row>
    <row r="47" spans="2:65" s="1" customFormat="1" ht="16.5" customHeight="1" x14ac:dyDescent="0.3">
      <c r="B47" s="33"/>
      <c r="C47" s="53">
        <v>29</v>
      </c>
      <c r="D47" s="53" t="s">
        <v>31</v>
      </c>
      <c r="E47" s="54" t="s">
        <v>109</v>
      </c>
      <c r="F47" s="81" t="s">
        <v>110</v>
      </c>
      <c r="G47" s="82"/>
      <c r="H47" s="82"/>
      <c r="I47" s="83"/>
      <c r="J47" s="55" t="s">
        <v>32</v>
      </c>
      <c r="K47" s="56">
        <v>18</v>
      </c>
      <c r="L47" s="84">
        <v>0</v>
      </c>
      <c r="M47" s="84"/>
      <c r="N47" s="72">
        <f t="shared" si="10"/>
        <v>0</v>
      </c>
      <c r="O47" s="73"/>
      <c r="P47" s="73"/>
      <c r="Q47" s="74"/>
      <c r="R47" s="34"/>
      <c r="T47" s="57" t="s">
        <v>0</v>
      </c>
      <c r="U47" s="14" t="s">
        <v>7</v>
      </c>
      <c r="V47" s="12"/>
      <c r="W47" s="58">
        <f t="shared" si="11"/>
        <v>0</v>
      </c>
      <c r="X47" s="58">
        <v>0</v>
      </c>
      <c r="Y47" s="58">
        <f t="shared" si="12"/>
        <v>0</v>
      </c>
      <c r="Z47" s="58">
        <v>0</v>
      </c>
      <c r="AA47" s="59">
        <f t="shared" si="13"/>
        <v>0</v>
      </c>
      <c r="AR47" s="8" t="s">
        <v>33</v>
      </c>
      <c r="AT47" s="8" t="s">
        <v>31</v>
      </c>
      <c r="AU47" s="8" t="s">
        <v>15</v>
      </c>
      <c r="AY47" s="8" t="s">
        <v>30</v>
      </c>
      <c r="BE47" s="31">
        <f t="shared" si="14"/>
        <v>0</v>
      </c>
      <c r="BF47" s="31">
        <f t="shared" si="15"/>
        <v>0</v>
      </c>
      <c r="BG47" s="31">
        <f t="shared" si="16"/>
        <v>0</v>
      </c>
      <c r="BH47" s="31">
        <f t="shared" si="17"/>
        <v>0</v>
      </c>
      <c r="BI47" s="31">
        <f t="shared" si="18"/>
        <v>0</v>
      </c>
      <c r="BJ47" s="8" t="s">
        <v>15</v>
      </c>
      <c r="BK47" s="31">
        <f t="shared" si="19"/>
        <v>0</v>
      </c>
      <c r="BL47" s="8" t="s">
        <v>33</v>
      </c>
      <c r="BM47" s="8" t="s">
        <v>111</v>
      </c>
    </row>
    <row r="48" spans="2:65" s="1" customFormat="1" ht="16.5" customHeight="1" x14ac:dyDescent="0.3">
      <c r="B48" s="33"/>
      <c r="C48" s="53">
        <v>30</v>
      </c>
      <c r="D48" s="53" t="s">
        <v>31</v>
      </c>
      <c r="E48" s="54" t="s">
        <v>112</v>
      </c>
      <c r="F48" s="81" t="s">
        <v>113</v>
      </c>
      <c r="G48" s="82"/>
      <c r="H48" s="82"/>
      <c r="I48" s="83"/>
      <c r="J48" s="55" t="s">
        <v>32</v>
      </c>
      <c r="K48" s="56">
        <v>18</v>
      </c>
      <c r="L48" s="84">
        <v>0</v>
      </c>
      <c r="M48" s="84"/>
      <c r="N48" s="72">
        <f t="shared" si="10"/>
        <v>0</v>
      </c>
      <c r="O48" s="73"/>
      <c r="P48" s="73"/>
      <c r="Q48" s="74"/>
      <c r="R48" s="34"/>
      <c r="T48" s="57" t="s">
        <v>0</v>
      </c>
      <c r="U48" s="14" t="s">
        <v>7</v>
      </c>
      <c r="V48" s="12"/>
      <c r="W48" s="58">
        <f t="shared" si="11"/>
        <v>0</v>
      </c>
      <c r="X48" s="58">
        <v>0</v>
      </c>
      <c r="Y48" s="58">
        <f t="shared" si="12"/>
        <v>0</v>
      </c>
      <c r="Z48" s="58">
        <v>0</v>
      </c>
      <c r="AA48" s="59">
        <f t="shared" si="13"/>
        <v>0</v>
      </c>
      <c r="AR48" s="8" t="s">
        <v>33</v>
      </c>
      <c r="AT48" s="8" t="s">
        <v>31</v>
      </c>
      <c r="AU48" s="8" t="s">
        <v>15</v>
      </c>
      <c r="AY48" s="8" t="s">
        <v>30</v>
      </c>
      <c r="BE48" s="31">
        <f t="shared" si="14"/>
        <v>0</v>
      </c>
      <c r="BF48" s="31">
        <f t="shared" si="15"/>
        <v>0</v>
      </c>
      <c r="BG48" s="31">
        <f t="shared" si="16"/>
        <v>0</v>
      </c>
      <c r="BH48" s="31">
        <f t="shared" si="17"/>
        <v>0</v>
      </c>
      <c r="BI48" s="31">
        <f t="shared" si="18"/>
        <v>0</v>
      </c>
      <c r="BJ48" s="8" t="s">
        <v>15</v>
      </c>
      <c r="BK48" s="31">
        <f t="shared" si="19"/>
        <v>0</v>
      </c>
      <c r="BL48" s="8" t="s">
        <v>33</v>
      </c>
      <c r="BM48" s="8" t="s">
        <v>114</v>
      </c>
    </row>
    <row r="49" spans="2:65" s="1" customFormat="1" ht="16.5" customHeight="1" x14ac:dyDescent="0.3">
      <c r="B49" s="33"/>
      <c r="C49" s="53">
        <v>31</v>
      </c>
      <c r="D49" s="53" t="s">
        <v>31</v>
      </c>
      <c r="E49" s="54" t="s">
        <v>115</v>
      </c>
      <c r="F49" s="81" t="s">
        <v>116</v>
      </c>
      <c r="G49" s="82"/>
      <c r="H49" s="82"/>
      <c r="I49" s="83"/>
      <c r="J49" s="55" t="s">
        <v>32</v>
      </c>
      <c r="K49" s="56">
        <v>18</v>
      </c>
      <c r="L49" s="84">
        <v>0</v>
      </c>
      <c r="M49" s="84"/>
      <c r="N49" s="72">
        <f t="shared" si="10"/>
        <v>0</v>
      </c>
      <c r="O49" s="73"/>
      <c r="P49" s="73"/>
      <c r="Q49" s="74"/>
      <c r="R49" s="34"/>
      <c r="T49" s="57" t="s">
        <v>0</v>
      </c>
      <c r="U49" s="14" t="s">
        <v>7</v>
      </c>
      <c r="V49" s="12"/>
      <c r="W49" s="58">
        <f t="shared" si="11"/>
        <v>0</v>
      </c>
      <c r="X49" s="58">
        <v>0</v>
      </c>
      <c r="Y49" s="58">
        <f t="shared" si="12"/>
        <v>0</v>
      </c>
      <c r="Z49" s="58">
        <v>0</v>
      </c>
      <c r="AA49" s="59">
        <f t="shared" si="13"/>
        <v>0</v>
      </c>
      <c r="AR49" s="8" t="s">
        <v>33</v>
      </c>
      <c r="AT49" s="8" t="s">
        <v>31</v>
      </c>
      <c r="AU49" s="8" t="s">
        <v>15</v>
      </c>
      <c r="AY49" s="8" t="s">
        <v>30</v>
      </c>
      <c r="BE49" s="31">
        <f t="shared" si="14"/>
        <v>0</v>
      </c>
      <c r="BF49" s="31">
        <f t="shared" si="15"/>
        <v>0</v>
      </c>
      <c r="BG49" s="31">
        <f t="shared" si="16"/>
        <v>0</v>
      </c>
      <c r="BH49" s="31">
        <f t="shared" si="17"/>
        <v>0</v>
      </c>
      <c r="BI49" s="31">
        <f t="shared" si="18"/>
        <v>0</v>
      </c>
      <c r="BJ49" s="8" t="s">
        <v>15</v>
      </c>
      <c r="BK49" s="31">
        <f t="shared" si="19"/>
        <v>0</v>
      </c>
      <c r="BL49" s="8" t="s">
        <v>33</v>
      </c>
      <c r="BM49" s="8" t="s">
        <v>117</v>
      </c>
    </row>
    <row r="50" spans="2:65" s="1" customFormat="1" ht="16.5" customHeight="1" x14ac:dyDescent="0.3">
      <c r="B50" s="33"/>
      <c r="C50" s="53">
        <v>32</v>
      </c>
      <c r="D50" s="53" t="s">
        <v>31</v>
      </c>
      <c r="E50" s="54" t="s">
        <v>118</v>
      </c>
      <c r="F50" s="81" t="s">
        <v>119</v>
      </c>
      <c r="G50" s="82"/>
      <c r="H50" s="82"/>
      <c r="I50" s="83"/>
      <c r="J50" s="55" t="s">
        <v>32</v>
      </c>
      <c r="K50" s="56">
        <v>18</v>
      </c>
      <c r="L50" s="84">
        <v>0</v>
      </c>
      <c r="M50" s="84"/>
      <c r="N50" s="72">
        <f t="shared" si="10"/>
        <v>0</v>
      </c>
      <c r="O50" s="73"/>
      <c r="P50" s="73"/>
      <c r="Q50" s="74"/>
      <c r="R50" s="34"/>
      <c r="T50" s="57" t="s">
        <v>0</v>
      </c>
      <c r="U50" s="14" t="s">
        <v>7</v>
      </c>
      <c r="V50" s="12"/>
      <c r="W50" s="58">
        <f t="shared" si="11"/>
        <v>0</v>
      </c>
      <c r="X50" s="58">
        <v>0</v>
      </c>
      <c r="Y50" s="58">
        <f t="shared" si="12"/>
        <v>0</v>
      </c>
      <c r="Z50" s="58">
        <v>0</v>
      </c>
      <c r="AA50" s="59">
        <f t="shared" si="13"/>
        <v>0</v>
      </c>
      <c r="AR50" s="8" t="s">
        <v>33</v>
      </c>
      <c r="AT50" s="8" t="s">
        <v>31</v>
      </c>
      <c r="AU50" s="8" t="s">
        <v>15</v>
      </c>
      <c r="AY50" s="8" t="s">
        <v>30</v>
      </c>
      <c r="BE50" s="31">
        <f t="shared" si="14"/>
        <v>0</v>
      </c>
      <c r="BF50" s="31">
        <f t="shared" si="15"/>
        <v>0</v>
      </c>
      <c r="BG50" s="31">
        <f t="shared" si="16"/>
        <v>0</v>
      </c>
      <c r="BH50" s="31">
        <f t="shared" si="17"/>
        <v>0</v>
      </c>
      <c r="BI50" s="31">
        <f t="shared" si="18"/>
        <v>0</v>
      </c>
      <c r="BJ50" s="8" t="s">
        <v>15</v>
      </c>
      <c r="BK50" s="31">
        <f t="shared" si="19"/>
        <v>0</v>
      </c>
      <c r="BL50" s="8" t="s">
        <v>33</v>
      </c>
      <c r="BM50" s="8" t="s">
        <v>120</v>
      </c>
    </row>
    <row r="51" spans="2:65" s="1" customFormat="1" ht="16.5" customHeight="1" x14ac:dyDescent="0.3">
      <c r="B51" s="33"/>
      <c r="C51" s="53">
        <v>33</v>
      </c>
      <c r="D51" s="53" t="s">
        <v>31</v>
      </c>
      <c r="E51" s="54" t="s">
        <v>121</v>
      </c>
      <c r="F51" s="81" t="s">
        <v>122</v>
      </c>
      <c r="G51" s="82"/>
      <c r="H51" s="82"/>
      <c r="I51" s="83"/>
      <c r="J51" s="55" t="s">
        <v>32</v>
      </c>
      <c r="K51" s="56">
        <v>18</v>
      </c>
      <c r="L51" s="84">
        <v>0</v>
      </c>
      <c r="M51" s="84"/>
      <c r="N51" s="72">
        <f t="shared" si="10"/>
        <v>0</v>
      </c>
      <c r="O51" s="73"/>
      <c r="P51" s="73"/>
      <c r="Q51" s="74"/>
      <c r="R51" s="34"/>
      <c r="T51" s="57" t="s">
        <v>0</v>
      </c>
      <c r="U51" s="14" t="s">
        <v>7</v>
      </c>
      <c r="V51" s="12"/>
      <c r="W51" s="58">
        <f t="shared" si="11"/>
        <v>0</v>
      </c>
      <c r="X51" s="58">
        <v>0</v>
      </c>
      <c r="Y51" s="58">
        <f t="shared" si="12"/>
        <v>0</v>
      </c>
      <c r="Z51" s="58">
        <v>0</v>
      </c>
      <c r="AA51" s="59">
        <f t="shared" si="13"/>
        <v>0</v>
      </c>
      <c r="AR51" s="8" t="s">
        <v>33</v>
      </c>
      <c r="AT51" s="8" t="s">
        <v>31</v>
      </c>
      <c r="AU51" s="8" t="s">
        <v>15</v>
      </c>
      <c r="AY51" s="8" t="s">
        <v>30</v>
      </c>
      <c r="BE51" s="31">
        <f t="shared" si="14"/>
        <v>0</v>
      </c>
      <c r="BF51" s="31">
        <f t="shared" si="15"/>
        <v>0</v>
      </c>
      <c r="BG51" s="31">
        <f t="shared" si="16"/>
        <v>0</v>
      </c>
      <c r="BH51" s="31">
        <f t="shared" si="17"/>
        <v>0</v>
      </c>
      <c r="BI51" s="31">
        <f t="shared" si="18"/>
        <v>0</v>
      </c>
      <c r="BJ51" s="8" t="s">
        <v>15</v>
      </c>
      <c r="BK51" s="31">
        <f t="shared" si="19"/>
        <v>0</v>
      </c>
      <c r="BL51" s="8" t="s">
        <v>33</v>
      </c>
      <c r="BM51" s="8" t="s">
        <v>123</v>
      </c>
    </row>
    <row r="52" spans="2:65" s="1" customFormat="1" ht="16.5" customHeight="1" x14ac:dyDescent="0.3">
      <c r="B52" s="33"/>
      <c r="C52" s="53">
        <v>34</v>
      </c>
      <c r="D52" s="53" t="s">
        <v>31</v>
      </c>
      <c r="E52" s="54" t="s">
        <v>124</v>
      </c>
      <c r="F52" s="81" t="s">
        <v>125</v>
      </c>
      <c r="G52" s="82"/>
      <c r="H52" s="82"/>
      <c r="I52" s="83"/>
      <c r="J52" s="55" t="s">
        <v>32</v>
      </c>
      <c r="K52" s="56">
        <v>18</v>
      </c>
      <c r="L52" s="84">
        <v>0</v>
      </c>
      <c r="M52" s="84"/>
      <c r="N52" s="72">
        <f t="shared" ref="N52:N83" si="20">ROUND(L52*K52,2)</f>
        <v>0</v>
      </c>
      <c r="O52" s="73"/>
      <c r="P52" s="73"/>
      <c r="Q52" s="74"/>
      <c r="R52" s="34"/>
      <c r="T52" s="57" t="s">
        <v>0</v>
      </c>
      <c r="U52" s="14" t="s">
        <v>7</v>
      </c>
      <c r="V52" s="12"/>
      <c r="W52" s="58">
        <f t="shared" ref="W52:W83" si="21">V52*K52</f>
        <v>0</v>
      </c>
      <c r="X52" s="58">
        <v>0</v>
      </c>
      <c r="Y52" s="58">
        <f t="shared" ref="Y52:Y83" si="22">X52*K52</f>
        <v>0</v>
      </c>
      <c r="Z52" s="58">
        <v>0</v>
      </c>
      <c r="AA52" s="59">
        <f t="shared" ref="AA52:AA83" si="23">Z52*K52</f>
        <v>0</v>
      </c>
      <c r="AR52" s="8" t="s">
        <v>33</v>
      </c>
      <c r="AT52" s="8" t="s">
        <v>31</v>
      </c>
      <c r="AU52" s="8" t="s">
        <v>15</v>
      </c>
      <c r="AY52" s="8" t="s">
        <v>30</v>
      </c>
      <c r="BE52" s="31">
        <f t="shared" ref="BE52:BE83" si="24">IF(U52="základná",N52,0)</f>
        <v>0</v>
      </c>
      <c r="BF52" s="31">
        <f t="shared" ref="BF52:BF83" si="25">IF(U52="znížená",N52,0)</f>
        <v>0</v>
      </c>
      <c r="BG52" s="31">
        <f t="shared" ref="BG52:BG83" si="26">IF(U52="zákl. prenesená",N52,0)</f>
        <v>0</v>
      </c>
      <c r="BH52" s="31">
        <f t="shared" ref="BH52:BH83" si="27">IF(U52="zníž. prenesená",N52,0)</f>
        <v>0</v>
      </c>
      <c r="BI52" s="31">
        <f t="shared" ref="BI52:BI83" si="28">IF(U52="nulová",N52,0)</f>
        <v>0</v>
      </c>
      <c r="BJ52" s="8" t="s">
        <v>15</v>
      </c>
      <c r="BK52" s="31">
        <f t="shared" ref="BK52:BK83" si="29">ROUND(L52*K52,2)</f>
        <v>0</v>
      </c>
      <c r="BL52" s="8" t="s">
        <v>33</v>
      </c>
      <c r="BM52" s="8" t="s">
        <v>126</v>
      </c>
    </row>
    <row r="53" spans="2:65" s="1" customFormat="1" ht="16.5" customHeight="1" x14ac:dyDescent="0.3">
      <c r="B53" s="33"/>
      <c r="C53" s="53">
        <v>35</v>
      </c>
      <c r="D53" s="53" t="s">
        <v>31</v>
      </c>
      <c r="E53" s="54" t="s">
        <v>127</v>
      </c>
      <c r="F53" s="81" t="s">
        <v>128</v>
      </c>
      <c r="G53" s="82"/>
      <c r="H53" s="82"/>
      <c r="I53" s="83"/>
      <c r="J53" s="55" t="s">
        <v>32</v>
      </c>
      <c r="K53" s="56">
        <v>18</v>
      </c>
      <c r="L53" s="84">
        <v>0</v>
      </c>
      <c r="M53" s="84"/>
      <c r="N53" s="72">
        <f t="shared" si="20"/>
        <v>0</v>
      </c>
      <c r="O53" s="73"/>
      <c r="P53" s="73"/>
      <c r="Q53" s="74"/>
      <c r="R53" s="34"/>
      <c r="T53" s="57" t="s">
        <v>0</v>
      </c>
      <c r="U53" s="14" t="s">
        <v>7</v>
      </c>
      <c r="V53" s="12"/>
      <c r="W53" s="58">
        <f t="shared" si="21"/>
        <v>0</v>
      </c>
      <c r="X53" s="58">
        <v>0</v>
      </c>
      <c r="Y53" s="58">
        <f t="shared" si="22"/>
        <v>0</v>
      </c>
      <c r="Z53" s="58">
        <v>0</v>
      </c>
      <c r="AA53" s="59">
        <f t="shared" si="23"/>
        <v>0</v>
      </c>
      <c r="AR53" s="8" t="s">
        <v>33</v>
      </c>
      <c r="AT53" s="8" t="s">
        <v>31</v>
      </c>
      <c r="AU53" s="8" t="s">
        <v>15</v>
      </c>
      <c r="AY53" s="8" t="s">
        <v>30</v>
      </c>
      <c r="BE53" s="31">
        <f t="shared" si="24"/>
        <v>0</v>
      </c>
      <c r="BF53" s="31">
        <f t="shared" si="25"/>
        <v>0</v>
      </c>
      <c r="BG53" s="31">
        <f t="shared" si="26"/>
        <v>0</v>
      </c>
      <c r="BH53" s="31">
        <f t="shared" si="27"/>
        <v>0</v>
      </c>
      <c r="BI53" s="31">
        <f t="shared" si="28"/>
        <v>0</v>
      </c>
      <c r="BJ53" s="8" t="s">
        <v>15</v>
      </c>
      <c r="BK53" s="31">
        <f t="shared" si="29"/>
        <v>0</v>
      </c>
      <c r="BL53" s="8" t="s">
        <v>33</v>
      </c>
      <c r="BM53" s="8" t="s">
        <v>129</v>
      </c>
    </row>
    <row r="54" spans="2:65" s="1" customFormat="1" ht="16.5" customHeight="1" x14ac:dyDescent="0.3">
      <c r="B54" s="33"/>
      <c r="C54" s="53">
        <v>36</v>
      </c>
      <c r="D54" s="53" t="s">
        <v>31</v>
      </c>
      <c r="E54" s="54" t="s">
        <v>130</v>
      </c>
      <c r="F54" s="81" t="s">
        <v>131</v>
      </c>
      <c r="G54" s="82"/>
      <c r="H54" s="82"/>
      <c r="I54" s="83"/>
      <c r="J54" s="55" t="s">
        <v>32</v>
      </c>
      <c r="K54" s="56">
        <v>18</v>
      </c>
      <c r="L54" s="84">
        <v>0</v>
      </c>
      <c r="M54" s="84"/>
      <c r="N54" s="72">
        <f t="shared" si="20"/>
        <v>0</v>
      </c>
      <c r="O54" s="73"/>
      <c r="P54" s="73"/>
      <c r="Q54" s="74"/>
      <c r="R54" s="34"/>
      <c r="T54" s="57" t="s">
        <v>0</v>
      </c>
      <c r="U54" s="14" t="s">
        <v>7</v>
      </c>
      <c r="V54" s="12"/>
      <c r="W54" s="58">
        <f t="shared" si="21"/>
        <v>0</v>
      </c>
      <c r="X54" s="58">
        <v>0</v>
      </c>
      <c r="Y54" s="58">
        <f t="shared" si="22"/>
        <v>0</v>
      </c>
      <c r="Z54" s="58">
        <v>0</v>
      </c>
      <c r="AA54" s="59">
        <f t="shared" si="23"/>
        <v>0</v>
      </c>
      <c r="AR54" s="8" t="s">
        <v>33</v>
      </c>
      <c r="AT54" s="8" t="s">
        <v>31</v>
      </c>
      <c r="AU54" s="8" t="s">
        <v>15</v>
      </c>
      <c r="AY54" s="8" t="s">
        <v>30</v>
      </c>
      <c r="BE54" s="31">
        <f t="shared" si="24"/>
        <v>0</v>
      </c>
      <c r="BF54" s="31">
        <f t="shared" si="25"/>
        <v>0</v>
      </c>
      <c r="BG54" s="31">
        <f t="shared" si="26"/>
        <v>0</v>
      </c>
      <c r="BH54" s="31">
        <f t="shared" si="27"/>
        <v>0</v>
      </c>
      <c r="BI54" s="31">
        <f t="shared" si="28"/>
        <v>0</v>
      </c>
      <c r="BJ54" s="8" t="s">
        <v>15</v>
      </c>
      <c r="BK54" s="31">
        <f t="shared" si="29"/>
        <v>0</v>
      </c>
      <c r="BL54" s="8" t="s">
        <v>33</v>
      </c>
      <c r="BM54" s="8" t="s">
        <v>132</v>
      </c>
    </row>
    <row r="55" spans="2:65" s="1" customFormat="1" ht="16.5" customHeight="1" x14ac:dyDescent="0.3">
      <c r="B55" s="33"/>
      <c r="C55" s="53">
        <v>37</v>
      </c>
      <c r="D55" s="53" t="s">
        <v>31</v>
      </c>
      <c r="E55" s="54" t="s">
        <v>133</v>
      </c>
      <c r="F55" s="81" t="s">
        <v>134</v>
      </c>
      <c r="G55" s="82"/>
      <c r="H55" s="82"/>
      <c r="I55" s="83"/>
      <c r="J55" s="55" t="s">
        <v>32</v>
      </c>
      <c r="K55" s="56">
        <v>18</v>
      </c>
      <c r="L55" s="84">
        <v>0</v>
      </c>
      <c r="M55" s="84"/>
      <c r="N55" s="72">
        <f t="shared" si="20"/>
        <v>0</v>
      </c>
      <c r="O55" s="73"/>
      <c r="P55" s="73"/>
      <c r="Q55" s="74"/>
      <c r="R55" s="34"/>
      <c r="T55" s="57" t="s">
        <v>0</v>
      </c>
      <c r="U55" s="14" t="s">
        <v>7</v>
      </c>
      <c r="V55" s="12"/>
      <c r="W55" s="58">
        <f t="shared" si="21"/>
        <v>0</v>
      </c>
      <c r="X55" s="58">
        <v>0</v>
      </c>
      <c r="Y55" s="58">
        <f t="shared" si="22"/>
        <v>0</v>
      </c>
      <c r="Z55" s="58">
        <v>0</v>
      </c>
      <c r="AA55" s="59">
        <f t="shared" si="23"/>
        <v>0</v>
      </c>
      <c r="AR55" s="8" t="s">
        <v>33</v>
      </c>
      <c r="AT55" s="8" t="s">
        <v>31</v>
      </c>
      <c r="AU55" s="8" t="s">
        <v>15</v>
      </c>
      <c r="AY55" s="8" t="s">
        <v>30</v>
      </c>
      <c r="BE55" s="31">
        <f t="shared" si="24"/>
        <v>0</v>
      </c>
      <c r="BF55" s="31">
        <f t="shared" si="25"/>
        <v>0</v>
      </c>
      <c r="BG55" s="31">
        <f t="shared" si="26"/>
        <v>0</v>
      </c>
      <c r="BH55" s="31">
        <f t="shared" si="27"/>
        <v>0</v>
      </c>
      <c r="BI55" s="31">
        <f t="shared" si="28"/>
        <v>0</v>
      </c>
      <c r="BJ55" s="8" t="s">
        <v>15</v>
      </c>
      <c r="BK55" s="31">
        <f t="shared" si="29"/>
        <v>0</v>
      </c>
      <c r="BL55" s="8" t="s">
        <v>33</v>
      </c>
      <c r="BM55" s="8" t="s">
        <v>135</v>
      </c>
    </row>
    <row r="56" spans="2:65" s="1" customFormat="1" ht="16.5" customHeight="1" x14ac:dyDescent="0.3">
      <c r="B56" s="33"/>
      <c r="C56" s="53">
        <v>38</v>
      </c>
      <c r="D56" s="53" t="s">
        <v>31</v>
      </c>
      <c r="E56" s="54" t="s">
        <v>136</v>
      </c>
      <c r="F56" s="81" t="s">
        <v>137</v>
      </c>
      <c r="G56" s="82"/>
      <c r="H56" s="82"/>
      <c r="I56" s="83"/>
      <c r="J56" s="55" t="s">
        <v>32</v>
      </c>
      <c r="K56" s="56">
        <v>18</v>
      </c>
      <c r="L56" s="84">
        <v>0</v>
      </c>
      <c r="M56" s="84"/>
      <c r="N56" s="72">
        <f t="shared" si="20"/>
        <v>0</v>
      </c>
      <c r="O56" s="73"/>
      <c r="P56" s="73"/>
      <c r="Q56" s="74"/>
      <c r="R56" s="34"/>
      <c r="T56" s="57" t="s">
        <v>0</v>
      </c>
      <c r="U56" s="14" t="s">
        <v>7</v>
      </c>
      <c r="V56" s="12"/>
      <c r="W56" s="58">
        <f t="shared" si="21"/>
        <v>0</v>
      </c>
      <c r="X56" s="58">
        <v>0</v>
      </c>
      <c r="Y56" s="58">
        <f t="shared" si="22"/>
        <v>0</v>
      </c>
      <c r="Z56" s="58">
        <v>0</v>
      </c>
      <c r="AA56" s="59">
        <f t="shared" si="23"/>
        <v>0</v>
      </c>
      <c r="AR56" s="8" t="s">
        <v>33</v>
      </c>
      <c r="AT56" s="8" t="s">
        <v>31</v>
      </c>
      <c r="AU56" s="8" t="s">
        <v>15</v>
      </c>
      <c r="AY56" s="8" t="s">
        <v>30</v>
      </c>
      <c r="BE56" s="31">
        <f t="shared" si="24"/>
        <v>0</v>
      </c>
      <c r="BF56" s="31">
        <f t="shared" si="25"/>
        <v>0</v>
      </c>
      <c r="BG56" s="31">
        <f t="shared" si="26"/>
        <v>0</v>
      </c>
      <c r="BH56" s="31">
        <f t="shared" si="27"/>
        <v>0</v>
      </c>
      <c r="BI56" s="31">
        <f t="shared" si="28"/>
        <v>0</v>
      </c>
      <c r="BJ56" s="8" t="s">
        <v>15</v>
      </c>
      <c r="BK56" s="31">
        <f t="shared" si="29"/>
        <v>0</v>
      </c>
      <c r="BL56" s="8" t="s">
        <v>33</v>
      </c>
      <c r="BM56" s="8" t="s">
        <v>138</v>
      </c>
    </row>
    <row r="57" spans="2:65" s="1" customFormat="1" ht="16.5" customHeight="1" x14ac:dyDescent="0.3">
      <c r="B57" s="33"/>
      <c r="C57" s="53">
        <v>39</v>
      </c>
      <c r="D57" s="53" t="s">
        <v>31</v>
      </c>
      <c r="E57" s="54" t="s">
        <v>139</v>
      </c>
      <c r="F57" s="81" t="s">
        <v>140</v>
      </c>
      <c r="G57" s="82"/>
      <c r="H57" s="82"/>
      <c r="I57" s="83"/>
      <c r="J57" s="55" t="s">
        <v>32</v>
      </c>
      <c r="K57" s="56">
        <v>18</v>
      </c>
      <c r="L57" s="84">
        <v>0</v>
      </c>
      <c r="M57" s="84"/>
      <c r="N57" s="72">
        <f t="shared" si="20"/>
        <v>0</v>
      </c>
      <c r="O57" s="73"/>
      <c r="P57" s="73"/>
      <c r="Q57" s="74"/>
      <c r="R57" s="34"/>
      <c r="T57" s="57" t="s">
        <v>0</v>
      </c>
      <c r="U57" s="14" t="s">
        <v>7</v>
      </c>
      <c r="V57" s="12"/>
      <c r="W57" s="58">
        <f t="shared" si="21"/>
        <v>0</v>
      </c>
      <c r="X57" s="58">
        <v>0</v>
      </c>
      <c r="Y57" s="58">
        <f t="shared" si="22"/>
        <v>0</v>
      </c>
      <c r="Z57" s="58">
        <v>0</v>
      </c>
      <c r="AA57" s="59">
        <f t="shared" si="23"/>
        <v>0</v>
      </c>
      <c r="AR57" s="8" t="s">
        <v>33</v>
      </c>
      <c r="AT57" s="8" t="s">
        <v>31</v>
      </c>
      <c r="AU57" s="8" t="s">
        <v>15</v>
      </c>
      <c r="AY57" s="8" t="s">
        <v>30</v>
      </c>
      <c r="BE57" s="31">
        <f t="shared" si="24"/>
        <v>0</v>
      </c>
      <c r="BF57" s="31">
        <f t="shared" si="25"/>
        <v>0</v>
      </c>
      <c r="BG57" s="31">
        <f t="shared" si="26"/>
        <v>0</v>
      </c>
      <c r="BH57" s="31">
        <f t="shared" si="27"/>
        <v>0</v>
      </c>
      <c r="BI57" s="31">
        <f t="shared" si="28"/>
        <v>0</v>
      </c>
      <c r="BJ57" s="8" t="s">
        <v>15</v>
      </c>
      <c r="BK57" s="31">
        <f t="shared" si="29"/>
        <v>0</v>
      </c>
      <c r="BL57" s="8" t="s">
        <v>33</v>
      </c>
      <c r="BM57" s="8" t="s">
        <v>141</v>
      </c>
    </row>
    <row r="58" spans="2:65" s="1" customFormat="1" ht="16.5" customHeight="1" x14ac:dyDescent="0.3">
      <c r="B58" s="33"/>
      <c r="C58" s="53">
        <v>40</v>
      </c>
      <c r="D58" s="53" t="s">
        <v>31</v>
      </c>
      <c r="E58" s="54" t="s">
        <v>142</v>
      </c>
      <c r="F58" s="81" t="s">
        <v>143</v>
      </c>
      <c r="G58" s="82"/>
      <c r="H58" s="82"/>
      <c r="I58" s="83"/>
      <c r="J58" s="55" t="s">
        <v>32</v>
      </c>
      <c r="K58" s="56">
        <v>18</v>
      </c>
      <c r="L58" s="84">
        <v>0</v>
      </c>
      <c r="M58" s="84"/>
      <c r="N58" s="72">
        <f t="shared" si="20"/>
        <v>0</v>
      </c>
      <c r="O58" s="73"/>
      <c r="P58" s="73"/>
      <c r="Q58" s="74"/>
      <c r="R58" s="34"/>
      <c r="T58" s="57" t="s">
        <v>0</v>
      </c>
      <c r="U58" s="14" t="s">
        <v>7</v>
      </c>
      <c r="V58" s="12"/>
      <c r="W58" s="58">
        <f t="shared" si="21"/>
        <v>0</v>
      </c>
      <c r="X58" s="58">
        <v>0</v>
      </c>
      <c r="Y58" s="58">
        <f t="shared" si="22"/>
        <v>0</v>
      </c>
      <c r="Z58" s="58">
        <v>0</v>
      </c>
      <c r="AA58" s="59">
        <f t="shared" si="23"/>
        <v>0</v>
      </c>
      <c r="AR58" s="8" t="s">
        <v>33</v>
      </c>
      <c r="AT58" s="8" t="s">
        <v>31</v>
      </c>
      <c r="AU58" s="8" t="s">
        <v>15</v>
      </c>
      <c r="AY58" s="8" t="s">
        <v>30</v>
      </c>
      <c r="BE58" s="31">
        <f t="shared" si="24"/>
        <v>0</v>
      </c>
      <c r="BF58" s="31">
        <f t="shared" si="25"/>
        <v>0</v>
      </c>
      <c r="BG58" s="31">
        <f t="shared" si="26"/>
        <v>0</v>
      </c>
      <c r="BH58" s="31">
        <f t="shared" si="27"/>
        <v>0</v>
      </c>
      <c r="BI58" s="31">
        <f t="shared" si="28"/>
        <v>0</v>
      </c>
      <c r="BJ58" s="8" t="s">
        <v>15</v>
      </c>
      <c r="BK58" s="31">
        <f t="shared" si="29"/>
        <v>0</v>
      </c>
      <c r="BL58" s="8" t="s">
        <v>33</v>
      </c>
      <c r="BM58" s="8" t="s">
        <v>144</v>
      </c>
    </row>
    <row r="59" spans="2:65" s="1" customFormat="1" ht="16.5" customHeight="1" x14ac:dyDescent="0.3">
      <c r="B59" s="33"/>
      <c r="C59" s="53">
        <v>41</v>
      </c>
      <c r="D59" s="53" t="s">
        <v>31</v>
      </c>
      <c r="E59" s="54" t="s">
        <v>145</v>
      </c>
      <c r="F59" s="81" t="s">
        <v>146</v>
      </c>
      <c r="G59" s="82"/>
      <c r="H59" s="82"/>
      <c r="I59" s="83"/>
      <c r="J59" s="55" t="s">
        <v>32</v>
      </c>
      <c r="K59" s="56">
        <v>18</v>
      </c>
      <c r="L59" s="84">
        <v>0</v>
      </c>
      <c r="M59" s="84"/>
      <c r="N59" s="72">
        <f t="shared" si="20"/>
        <v>0</v>
      </c>
      <c r="O59" s="73"/>
      <c r="P59" s="73"/>
      <c r="Q59" s="74"/>
      <c r="R59" s="34"/>
      <c r="T59" s="57" t="s">
        <v>0</v>
      </c>
      <c r="U59" s="14" t="s">
        <v>7</v>
      </c>
      <c r="V59" s="12"/>
      <c r="W59" s="58">
        <f t="shared" si="21"/>
        <v>0</v>
      </c>
      <c r="X59" s="58">
        <v>0</v>
      </c>
      <c r="Y59" s="58">
        <f t="shared" si="22"/>
        <v>0</v>
      </c>
      <c r="Z59" s="58">
        <v>0</v>
      </c>
      <c r="AA59" s="59">
        <f t="shared" si="23"/>
        <v>0</v>
      </c>
      <c r="AR59" s="8" t="s">
        <v>33</v>
      </c>
      <c r="AT59" s="8" t="s">
        <v>31</v>
      </c>
      <c r="AU59" s="8" t="s">
        <v>15</v>
      </c>
      <c r="AY59" s="8" t="s">
        <v>30</v>
      </c>
      <c r="BE59" s="31">
        <f t="shared" si="24"/>
        <v>0</v>
      </c>
      <c r="BF59" s="31">
        <f t="shared" si="25"/>
        <v>0</v>
      </c>
      <c r="BG59" s="31">
        <f t="shared" si="26"/>
        <v>0</v>
      </c>
      <c r="BH59" s="31">
        <f t="shared" si="27"/>
        <v>0</v>
      </c>
      <c r="BI59" s="31">
        <f t="shared" si="28"/>
        <v>0</v>
      </c>
      <c r="BJ59" s="8" t="s">
        <v>15</v>
      </c>
      <c r="BK59" s="31">
        <f t="shared" si="29"/>
        <v>0</v>
      </c>
      <c r="BL59" s="8" t="s">
        <v>33</v>
      </c>
      <c r="BM59" s="8" t="s">
        <v>147</v>
      </c>
    </row>
    <row r="60" spans="2:65" s="1" customFormat="1" ht="16.5" customHeight="1" x14ac:dyDescent="0.3">
      <c r="B60" s="33"/>
      <c r="C60" s="53">
        <v>42</v>
      </c>
      <c r="D60" s="53" t="s">
        <v>31</v>
      </c>
      <c r="E60" s="54" t="s">
        <v>148</v>
      </c>
      <c r="F60" s="81" t="s">
        <v>149</v>
      </c>
      <c r="G60" s="82"/>
      <c r="H60" s="82"/>
      <c r="I60" s="83"/>
      <c r="J60" s="55" t="s">
        <v>32</v>
      </c>
      <c r="K60" s="56">
        <v>18</v>
      </c>
      <c r="L60" s="84">
        <v>0</v>
      </c>
      <c r="M60" s="84"/>
      <c r="N60" s="72">
        <f t="shared" si="20"/>
        <v>0</v>
      </c>
      <c r="O60" s="73"/>
      <c r="P60" s="73"/>
      <c r="Q60" s="74"/>
      <c r="R60" s="34"/>
      <c r="T60" s="57" t="s">
        <v>0</v>
      </c>
      <c r="U60" s="14" t="s">
        <v>7</v>
      </c>
      <c r="V60" s="12"/>
      <c r="W60" s="58">
        <f t="shared" si="21"/>
        <v>0</v>
      </c>
      <c r="X60" s="58">
        <v>0</v>
      </c>
      <c r="Y60" s="58">
        <f t="shared" si="22"/>
        <v>0</v>
      </c>
      <c r="Z60" s="58">
        <v>0</v>
      </c>
      <c r="AA60" s="59">
        <f t="shared" si="23"/>
        <v>0</v>
      </c>
      <c r="AR60" s="8" t="s">
        <v>33</v>
      </c>
      <c r="AT60" s="8" t="s">
        <v>31</v>
      </c>
      <c r="AU60" s="8" t="s">
        <v>15</v>
      </c>
      <c r="AY60" s="8" t="s">
        <v>30</v>
      </c>
      <c r="BE60" s="31">
        <f t="shared" si="24"/>
        <v>0</v>
      </c>
      <c r="BF60" s="31">
        <f t="shared" si="25"/>
        <v>0</v>
      </c>
      <c r="BG60" s="31">
        <f t="shared" si="26"/>
        <v>0</v>
      </c>
      <c r="BH60" s="31">
        <f t="shared" si="27"/>
        <v>0</v>
      </c>
      <c r="BI60" s="31">
        <f t="shared" si="28"/>
        <v>0</v>
      </c>
      <c r="BJ60" s="8" t="s">
        <v>15</v>
      </c>
      <c r="BK60" s="31">
        <f t="shared" si="29"/>
        <v>0</v>
      </c>
      <c r="BL60" s="8" t="s">
        <v>33</v>
      </c>
      <c r="BM60" s="8" t="s">
        <v>150</v>
      </c>
    </row>
    <row r="61" spans="2:65" s="1" customFormat="1" ht="16.5" customHeight="1" x14ac:dyDescent="0.3">
      <c r="B61" s="33"/>
      <c r="C61" s="53">
        <v>43</v>
      </c>
      <c r="D61" s="53" t="s">
        <v>31</v>
      </c>
      <c r="E61" s="54" t="s">
        <v>151</v>
      </c>
      <c r="F61" s="81" t="s">
        <v>152</v>
      </c>
      <c r="G61" s="82"/>
      <c r="H61" s="82"/>
      <c r="I61" s="83"/>
      <c r="J61" s="55" t="s">
        <v>32</v>
      </c>
      <c r="K61" s="56">
        <v>18</v>
      </c>
      <c r="L61" s="84">
        <v>0</v>
      </c>
      <c r="M61" s="84"/>
      <c r="N61" s="72">
        <f t="shared" si="20"/>
        <v>0</v>
      </c>
      <c r="O61" s="73"/>
      <c r="P61" s="73"/>
      <c r="Q61" s="74"/>
      <c r="R61" s="34"/>
      <c r="T61" s="57" t="s">
        <v>0</v>
      </c>
      <c r="U61" s="14" t="s">
        <v>7</v>
      </c>
      <c r="V61" s="12"/>
      <c r="W61" s="58">
        <f t="shared" si="21"/>
        <v>0</v>
      </c>
      <c r="X61" s="58">
        <v>0</v>
      </c>
      <c r="Y61" s="58">
        <f t="shared" si="22"/>
        <v>0</v>
      </c>
      <c r="Z61" s="58">
        <v>0</v>
      </c>
      <c r="AA61" s="59">
        <f t="shared" si="23"/>
        <v>0</v>
      </c>
      <c r="AR61" s="8" t="s">
        <v>33</v>
      </c>
      <c r="AT61" s="8" t="s">
        <v>31</v>
      </c>
      <c r="AU61" s="8" t="s">
        <v>15</v>
      </c>
      <c r="AY61" s="8" t="s">
        <v>30</v>
      </c>
      <c r="BE61" s="31">
        <f t="shared" si="24"/>
        <v>0</v>
      </c>
      <c r="BF61" s="31">
        <f t="shared" si="25"/>
        <v>0</v>
      </c>
      <c r="BG61" s="31">
        <f t="shared" si="26"/>
        <v>0</v>
      </c>
      <c r="BH61" s="31">
        <f t="shared" si="27"/>
        <v>0</v>
      </c>
      <c r="BI61" s="31">
        <f t="shared" si="28"/>
        <v>0</v>
      </c>
      <c r="BJ61" s="8" t="s">
        <v>15</v>
      </c>
      <c r="BK61" s="31">
        <f t="shared" si="29"/>
        <v>0</v>
      </c>
      <c r="BL61" s="8" t="s">
        <v>33</v>
      </c>
      <c r="BM61" s="8" t="s">
        <v>153</v>
      </c>
    </row>
    <row r="62" spans="2:65" s="1" customFormat="1" ht="16.5" customHeight="1" x14ac:dyDescent="0.3">
      <c r="B62" s="33"/>
      <c r="C62" s="53">
        <v>44</v>
      </c>
      <c r="D62" s="53" t="s">
        <v>31</v>
      </c>
      <c r="E62" s="54" t="s">
        <v>154</v>
      </c>
      <c r="F62" s="81" t="s">
        <v>155</v>
      </c>
      <c r="G62" s="82"/>
      <c r="H62" s="82"/>
      <c r="I62" s="83"/>
      <c r="J62" s="55" t="s">
        <v>32</v>
      </c>
      <c r="K62" s="56">
        <v>18</v>
      </c>
      <c r="L62" s="84">
        <v>0</v>
      </c>
      <c r="M62" s="84"/>
      <c r="N62" s="72">
        <f t="shared" si="20"/>
        <v>0</v>
      </c>
      <c r="O62" s="73"/>
      <c r="P62" s="73"/>
      <c r="Q62" s="74"/>
      <c r="R62" s="34"/>
      <c r="T62" s="57" t="s">
        <v>0</v>
      </c>
      <c r="U62" s="14" t="s">
        <v>7</v>
      </c>
      <c r="V62" s="12"/>
      <c r="W62" s="58">
        <f t="shared" si="21"/>
        <v>0</v>
      </c>
      <c r="X62" s="58">
        <v>0</v>
      </c>
      <c r="Y62" s="58">
        <f t="shared" si="22"/>
        <v>0</v>
      </c>
      <c r="Z62" s="58">
        <v>0</v>
      </c>
      <c r="AA62" s="59">
        <f t="shared" si="23"/>
        <v>0</v>
      </c>
      <c r="AR62" s="8" t="s">
        <v>33</v>
      </c>
      <c r="AT62" s="8" t="s">
        <v>31</v>
      </c>
      <c r="AU62" s="8" t="s">
        <v>15</v>
      </c>
      <c r="AY62" s="8" t="s">
        <v>30</v>
      </c>
      <c r="BE62" s="31">
        <f t="shared" si="24"/>
        <v>0</v>
      </c>
      <c r="BF62" s="31">
        <f t="shared" si="25"/>
        <v>0</v>
      </c>
      <c r="BG62" s="31">
        <f t="shared" si="26"/>
        <v>0</v>
      </c>
      <c r="BH62" s="31">
        <f t="shared" si="27"/>
        <v>0</v>
      </c>
      <c r="BI62" s="31">
        <f t="shared" si="28"/>
        <v>0</v>
      </c>
      <c r="BJ62" s="8" t="s">
        <v>15</v>
      </c>
      <c r="BK62" s="31">
        <f t="shared" si="29"/>
        <v>0</v>
      </c>
      <c r="BL62" s="8" t="s">
        <v>33</v>
      </c>
      <c r="BM62" s="8" t="s">
        <v>156</v>
      </c>
    </row>
    <row r="63" spans="2:65" s="1" customFormat="1" ht="16.5" customHeight="1" x14ac:dyDescent="0.3">
      <c r="B63" s="33"/>
      <c r="C63" s="53">
        <v>45</v>
      </c>
      <c r="D63" s="53" t="s">
        <v>31</v>
      </c>
      <c r="E63" s="54" t="s">
        <v>157</v>
      </c>
      <c r="F63" s="81" t="s">
        <v>158</v>
      </c>
      <c r="G63" s="82"/>
      <c r="H63" s="82"/>
      <c r="I63" s="83"/>
      <c r="J63" s="55" t="s">
        <v>32</v>
      </c>
      <c r="K63" s="56">
        <v>18</v>
      </c>
      <c r="L63" s="84">
        <v>0</v>
      </c>
      <c r="M63" s="84"/>
      <c r="N63" s="72">
        <f t="shared" si="20"/>
        <v>0</v>
      </c>
      <c r="O63" s="73"/>
      <c r="P63" s="73"/>
      <c r="Q63" s="74"/>
      <c r="R63" s="34"/>
      <c r="T63" s="57" t="s">
        <v>0</v>
      </c>
      <c r="U63" s="14" t="s">
        <v>7</v>
      </c>
      <c r="V63" s="12"/>
      <c r="W63" s="58">
        <f t="shared" si="21"/>
        <v>0</v>
      </c>
      <c r="X63" s="58">
        <v>0</v>
      </c>
      <c r="Y63" s="58">
        <f t="shared" si="22"/>
        <v>0</v>
      </c>
      <c r="Z63" s="58">
        <v>0</v>
      </c>
      <c r="AA63" s="59">
        <f t="shared" si="23"/>
        <v>0</v>
      </c>
      <c r="AR63" s="8" t="s">
        <v>33</v>
      </c>
      <c r="AT63" s="8" t="s">
        <v>31</v>
      </c>
      <c r="AU63" s="8" t="s">
        <v>15</v>
      </c>
      <c r="AY63" s="8" t="s">
        <v>30</v>
      </c>
      <c r="BE63" s="31">
        <f t="shared" si="24"/>
        <v>0</v>
      </c>
      <c r="BF63" s="31">
        <f t="shared" si="25"/>
        <v>0</v>
      </c>
      <c r="BG63" s="31">
        <f t="shared" si="26"/>
        <v>0</v>
      </c>
      <c r="BH63" s="31">
        <f t="shared" si="27"/>
        <v>0</v>
      </c>
      <c r="BI63" s="31">
        <f t="shared" si="28"/>
        <v>0</v>
      </c>
      <c r="BJ63" s="8" t="s">
        <v>15</v>
      </c>
      <c r="BK63" s="31">
        <f t="shared" si="29"/>
        <v>0</v>
      </c>
      <c r="BL63" s="8" t="s">
        <v>33</v>
      </c>
      <c r="BM63" s="8" t="s">
        <v>159</v>
      </c>
    </row>
    <row r="64" spans="2:65" s="1" customFormat="1" ht="38.450000000000003" customHeight="1" x14ac:dyDescent="0.3">
      <c r="B64" s="33"/>
      <c r="C64" s="53">
        <v>46</v>
      </c>
      <c r="D64" s="53" t="s">
        <v>31</v>
      </c>
      <c r="E64" s="54" t="s">
        <v>160</v>
      </c>
      <c r="F64" s="81" t="s">
        <v>365</v>
      </c>
      <c r="G64" s="82"/>
      <c r="H64" s="82"/>
      <c r="I64" s="83"/>
      <c r="J64" s="55" t="s">
        <v>32</v>
      </c>
      <c r="K64" s="56">
        <v>18</v>
      </c>
      <c r="L64" s="84">
        <v>0</v>
      </c>
      <c r="M64" s="84"/>
      <c r="N64" s="72">
        <f t="shared" si="20"/>
        <v>0</v>
      </c>
      <c r="O64" s="73"/>
      <c r="P64" s="73"/>
      <c r="Q64" s="74"/>
      <c r="R64" s="34"/>
      <c r="T64" s="57" t="s">
        <v>0</v>
      </c>
      <c r="U64" s="14" t="s">
        <v>7</v>
      </c>
      <c r="V64" s="12"/>
      <c r="W64" s="58">
        <f t="shared" si="21"/>
        <v>0</v>
      </c>
      <c r="X64" s="58">
        <v>0</v>
      </c>
      <c r="Y64" s="58">
        <f t="shared" si="22"/>
        <v>0</v>
      </c>
      <c r="Z64" s="58">
        <v>0</v>
      </c>
      <c r="AA64" s="59">
        <f t="shared" si="23"/>
        <v>0</v>
      </c>
      <c r="AR64" s="8" t="s">
        <v>33</v>
      </c>
      <c r="AT64" s="8" t="s">
        <v>31</v>
      </c>
      <c r="AU64" s="8" t="s">
        <v>15</v>
      </c>
      <c r="AY64" s="8" t="s">
        <v>30</v>
      </c>
      <c r="BE64" s="31">
        <f t="shared" si="24"/>
        <v>0</v>
      </c>
      <c r="BF64" s="31">
        <f t="shared" si="25"/>
        <v>0</v>
      </c>
      <c r="BG64" s="31">
        <f t="shared" si="26"/>
        <v>0</v>
      </c>
      <c r="BH64" s="31">
        <f t="shared" si="27"/>
        <v>0</v>
      </c>
      <c r="BI64" s="31">
        <f t="shared" si="28"/>
        <v>0</v>
      </c>
      <c r="BJ64" s="8" t="s">
        <v>15</v>
      </c>
      <c r="BK64" s="31">
        <f t="shared" si="29"/>
        <v>0</v>
      </c>
      <c r="BL64" s="8" t="s">
        <v>33</v>
      </c>
      <c r="BM64" s="8" t="s">
        <v>161</v>
      </c>
    </row>
    <row r="65" spans="2:65" s="1" customFormat="1" ht="84" customHeight="1" x14ac:dyDescent="0.3">
      <c r="B65" s="33"/>
      <c r="C65" s="53">
        <v>47</v>
      </c>
      <c r="D65" s="53" t="s">
        <v>31</v>
      </c>
      <c r="E65" s="54" t="s">
        <v>162</v>
      </c>
      <c r="F65" s="81" t="s">
        <v>366</v>
      </c>
      <c r="G65" s="82"/>
      <c r="H65" s="82"/>
      <c r="I65" s="83"/>
      <c r="J65" s="55" t="s">
        <v>32</v>
      </c>
      <c r="K65" s="56">
        <v>18</v>
      </c>
      <c r="L65" s="84">
        <v>0</v>
      </c>
      <c r="M65" s="84"/>
      <c r="N65" s="72">
        <f t="shared" si="20"/>
        <v>0</v>
      </c>
      <c r="O65" s="73"/>
      <c r="P65" s="73"/>
      <c r="Q65" s="74"/>
      <c r="R65" s="34"/>
      <c r="T65" s="57" t="s">
        <v>0</v>
      </c>
      <c r="U65" s="14" t="s">
        <v>7</v>
      </c>
      <c r="V65" s="12"/>
      <c r="W65" s="58">
        <f t="shared" si="21"/>
        <v>0</v>
      </c>
      <c r="X65" s="58">
        <v>0</v>
      </c>
      <c r="Y65" s="58">
        <f t="shared" si="22"/>
        <v>0</v>
      </c>
      <c r="Z65" s="58">
        <v>0</v>
      </c>
      <c r="AA65" s="59">
        <f t="shared" si="23"/>
        <v>0</v>
      </c>
      <c r="AR65" s="8" t="s">
        <v>33</v>
      </c>
      <c r="AT65" s="8" t="s">
        <v>31</v>
      </c>
      <c r="AU65" s="8" t="s">
        <v>15</v>
      </c>
      <c r="AY65" s="8" t="s">
        <v>30</v>
      </c>
      <c r="BE65" s="31">
        <f t="shared" si="24"/>
        <v>0</v>
      </c>
      <c r="BF65" s="31">
        <f t="shared" si="25"/>
        <v>0</v>
      </c>
      <c r="BG65" s="31">
        <f t="shared" si="26"/>
        <v>0</v>
      </c>
      <c r="BH65" s="31">
        <f t="shared" si="27"/>
        <v>0</v>
      </c>
      <c r="BI65" s="31">
        <f t="shared" si="28"/>
        <v>0</v>
      </c>
      <c r="BJ65" s="8" t="s">
        <v>15</v>
      </c>
      <c r="BK65" s="31">
        <f t="shared" si="29"/>
        <v>0</v>
      </c>
      <c r="BL65" s="8" t="s">
        <v>33</v>
      </c>
      <c r="BM65" s="8" t="s">
        <v>163</v>
      </c>
    </row>
    <row r="66" spans="2:65" s="1" customFormat="1" ht="94.15" customHeight="1" x14ac:dyDescent="0.3">
      <c r="B66" s="33"/>
      <c r="C66" s="53">
        <v>48</v>
      </c>
      <c r="D66" s="53" t="s">
        <v>31</v>
      </c>
      <c r="E66" s="54" t="s">
        <v>164</v>
      </c>
      <c r="F66" s="81" t="s">
        <v>367</v>
      </c>
      <c r="G66" s="82"/>
      <c r="H66" s="82"/>
      <c r="I66" s="83"/>
      <c r="J66" s="55" t="s">
        <v>32</v>
      </c>
      <c r="K66" s="56">
        <v>18</v>
      </c>
      <c r="L66" s="84">
        <v>0</v>
      </c>
      <c r="M66" s="84"/>
      <c r="N66" s="72">
        <f t="shared" si="20"/>
        <v>0</v>
      </c>
      <c r="O66" s="73"/>
      <c r="P66" s="73"/>
      <c r="Q66" s="74"/>
      <c r="R66" s="34"/>
      <c r="T66" s="57" t="s">
        <v>0</v>
      </c>
      <c r="U66" s="14" t="s">
        <v>7</v>
      </c>
      <c r="V66" s="12"/>
      <c r="W66" s="58">
        <f t="shared" si="21"/>
        <v>0</v>
      </c>
      <c r="X66" s="58">
        <v>0</v>
      </c>
      <c r="Y66" s="58">
        <f t="shared" si="22"/>
        <v>0</v>
      </c>
      <c r="Z66" s="58">
        <v>0</v>
      </c>
      <c r="AA66" s="59">
        <f t="shared" si="23"/>
        <v>0</v>
      </c>
      <c r="AR66" s="8" t="s">
        <v>33</v>
      </c>
      <c r="AT66" s="8" t="s">
        <v>31</v>
      </c>
      <c r="AU66" s="8" t="s">
        <v>15</v>
      </c>
      <c r="AY66" s="8" t="s">
        <v>30</v>
      </c>
      <c r="BE66" s="31">
        <f t="shared" si="24"/>
        <v>0</v>
      </c>
      <c r="BF66" s="31">
        <f t="shared" si="25"/>
        <v>0</v>
      </c>
      <c r="BG66" s="31">
        <f t="shared" si="26"/>
        <v>0</v>
      </c>
      <c r="BH66" s="31">
        <f t="shared" si="27"/>
        <v>0</v>
      </c>
      <c r="BI66" s="31">
        <f t="shared" si="28"/>
        <v>0</v>
      </c>
      <c r="BJ66" s="8" t="s">
        <v>15</v>
      </c>
      <c r="BK66" s="31">
        <f t="shared" si="29"/>
        <v>0</v>
      </c>
      <c r="BL66" s="8" t="s">
        <v>33</v>
      </c>
      <c r="BM66" s="8" t="s">
        <v>165</v>
      </c>
    </row>
    <row r="67" spans="2:65" s="1" customFormat="1" ht="43.15" customHeight="1" x14ac:dyDescent="0.3">
      <c r="B67" s="33"/>
      <c r="C67" s="53">
        <v>49</v>
      </c>
      <c r="D67" s="53" t="s">
        <v>31</v>
      </c>
      <c r="E67" s="54" t="s">
        <v>166</v>
      </c>
      <c r="F67" s="81" t="s">
        <v>368</v>
      </c>
      <c r="G67" s="82"/>
      <c r="H67" s="82"/>
      <c r="I67" s="83"/>
      <c r="J67" s="55" t="s">
        <v>32</v>
      </c>
      <c r="K67" s="56">
        <v>18</v>
      </c>
      <c r="L67" s="84">
        <v>0</v>
      </c>
      <c r="M67" s="84"/>
      <c r="N67" s="72">
        <f t="shared" si="20"/>
        <v>0</v>
      </c>
      <c r="O67" s="73"/>
      <c r="P67" s="73"/>
      <c r="Q67" s="74"/>
      <c r="R67" s="34"/>
      <c r="T67" s="57" t="s">
        <v>0</v>
      </c>
      <c r="U67" s="14" t="s">
        <v>7</v>
      </c>
      <c r="V67" s="12"/>
      <c r="W67" s="58">
        <f t="shared" si="21"/>
        <v>0</v>
      </c>
      <c r="X67" s="58">
        <v>0</v>
      </c>
      <c r="Y67" s="58">
        <f t="shared" si="22"/>
        <v>0</v>
      </c>
      <c r="Z67" s="58">
        <v>0</v>
      </c>
      <c r="AA67" s="59">
        <f t="shared" si="23"/>
        <v>0</v>
      </c>
      <c r="AR67" s="8" t="s">
        <v>33</v>
      </c>
      <c r="AT67" s="8" t="s">
        <v>31</v>
      </c>
      <c r="AU67" s="8" t="s">
        <v>15</v>
      </c>
      <c r="AY67" s="8" t="s">
        <v>30</v>
      </c>
      <c r="BE67" s="31">
        <f t="shared" si="24"/>
        <v>0</v>
      </c>
      <c r="BF67" s="31">
        <f t="shared" si="25"/>
        <v>0</v>
      </c>
      <c r="BG67" s="31">
        <f t="shared" si="26"/>
        <v>0</v>
      </c>
      <c r="BH67" s="31">
        <f t="shared" si="27"/>
        <v>0</v>
      </c>
      <c r="BI67" s="31">
        <f t="shared" si="28"/>
        <v>0</v>
      </c>
      <c r="BJ67" s="8" t="s">
        <v>15</v>
      </c>
      <c r="BK67" s="31">
        <f t="shared" si="29"/>
        <v>0</v>
      </c>
      <c r="BL67" s="8" t="s">
        <v>33</v>
      </c>
      <c r="BM67" s="8" t="s">
        <v>167</v>
      </c>
    </row>
    <row r="68" spans="2:65" s="1" customFormat="1" ht="16.5" customHeight="1" x14ac:dyDescent="0.3">
      <c r="B68" s="33"/>
      <c r="C68" s="53">
        <v>50</v>
      </c>
      <c r="D68" s="53" t="s">
        <v>31</v>
      </c>
      <c r="E68" s="54" t="s">
        <v>168</v>
      </c>
      <c r="F68" s="81" t="s">
        <v>169</v>
      </c>
      <c r="G68" s="82"/>
      <c r="H68" s="82"/>
      <c r="I68" s="83"/>
      <c r="J68" s="55" t="s">
        <v>32</v>
      </c>
      <c r="K68" s="56">
        <v>18</v>
      </c>
      <c r="L68" s="84">
        <v>0</v>
      </c>
      <c r="M68" s="84"/>
      <c r="N68" s="72">
        <f t="shared" si="20"/>
        <v>0</v>
      </c>
      <c r="O68" s="73"/>
      <c r="P68" s="73"/>
      <c r="Q68" s="74"/>
      <c r="R68" s="34"/>
      <c r="T68" s="57" t="s">
        <v>0</v>
      </c>
      <c r="U68" s="14" t="s">
        <v>7</v>
      </c>
      <c r="V68" s="12"/>
      <c r="W68" s="58">
        <f t="shared" si="21"/>
        <v>0</v>
      </c>
      <c r="X68" s="58">
        <v>0</v>
      </c>
      <c r="Y68" s="58">
        <f t="shared" si="22"/>
        <v>0</v>
      </c>
      <c r="Z68" s="58">
        <v>0</v>
      </c>
      <c r="AA68" s="59">
        <f t="shared" si="23"/>
        <v>0</v>
      </c>
      <c r="AR68" s="8" t="s">
        <v>33</v>
      </c>
      <c r="AT68" s="8" t="s">
        <v>31</v>
      </c>
      <c r="AU68" s="8" t="s">
        <v>15</v>
      </c>
      <c r="AY68" s="8" t="s">
        <v>30</v>
      </c>
      <c r="BE68" s="31">
        <f t="shared" si="24"/>
        <v>0</v>
      </c>
      <c r="BF68" s="31">
        <f t="shared" si="25"/>
        <v>0</v>
      </c>
      <c r="BG68" s="31">
        <f t="shared" si="26"/>
        <v>0</v>
      </c>
      <c r="BH68" s="31">
        <f t="shared" si="27"/>
        <v>0</v>
      </c>
      <c r="BI68" s="31">
        <f t="shared" si="28"/>
        <v>0</v>
      </c>
      <c r="BJ68" s="8" t="s">
        <v>15</v>
      </c>
      <c r="BK68" s="31">
        <f t="shared" si="29"/>
        <v>0</v>
      </c>
      <c r="BL68" s="8" t="s">
        <v>33</v>
      </c>
      <c r="BM68" s="8" t="s">
        <v>170</v>
      </c>
    </row>
    <row r="69" spans="2:65" s="1" customFormat="1" ht="16.5" customHeight="1" x14ac:dyDescent="0.3">
      <c r="B69" s="33"/>
      <c r="C69" s="53">
        <v>51</v>
      </c>
      <c r="D69" s="53" t="s">
        <v>31</v>
      </c>
      <c r="E69" s="54" t="s">
        <v>171</v>
      </c>
      <c r="F69" s="81" t="s">
        <v>172</v>
      </c>
      <c r="G69" s="82"/>
      <c r="H69" s="82"/>
      <c r="I69" s="83"/>
      <c r="J69" s="55" t="s">
        <v>32</v>
      </c>
      <c r="K69" s="56">
        <v>10</v>
      </c>
      <c r="L69" s="84">
        <v>0</v>
      </c>
      <c r="M69" s="84"/>
      <c r="N69" s="72">
        <f t="shared" si="20"/>
        <v>0</v>
      </c>
      <c r="O69" s="73"/>
      <c r="P69" s="73"/>
      <c r="Q69" s="74"/>
      <c r="R69" s="34"/>
      <c r="T69" s="57" t="s">
        <v>0</v>
      </c>
      <c r="U69" s="14" t="s">
        <v>7</v>
      </c>
      <c r="V69" s="12"/>
      <c r="W69" s="58">
        <f t="shared" si="21"/>
        <v>0</v>
      </c>
      <c r="X69" s="58">
        <v>0</v>
      </c>
      <c r="Y69" s="58">
        <f t="shared" si="22"/>
        <v>0</v>
      </c>
      <c r="Z69" s="58">
        <v>0</v>
      </c>
      <c r="AA69" s="59">
        <f t="shared" si="23"/>
        <v>0</v>
      </c>
      <c r="AR69" s="8" t="s">
        <v>33</v>
      </c>
      <c r="AT69" s="8" t="s">
        <v>31</v>
      </c>
      <c r="AU69" s="8" t="s">
        <v>15</v>
      </c>
      <c r="AY69" s="8" t="s">
        <v>30</v>
      </c>
      <c r="BE69" s="31">
        <f t="shared" si="24"/>
        <v>0</v>
      </c>
      <c r="BF69" s="31">
        <f t="shared" si="25"/>
        <v>0</v>
      </c>
      <c r="BG69" s="31">
        <f t="shared" si="26"/>
        <v>0</v>
      </c>
      <c r="BH69" s="31">
        <f t="shared" si="27"/>
        <v>0</v>
      </c>
      <c r="BI69" s="31">
        <f t="shared" si="28"/>
        <v>0</v>
      </c>
      <c r="BJ69" s="8" t="s">
        <v>15</v>
      </c>
      <c r="BK69" s="31">
        <f t="shared" si="29"/>
        <v>0</v>
      </c>
      <c r="BL69" s="8" t="s">
        <v>33</v>
      </c>
      <c r="BM69" s="8" t="s">
        <v>173</v>
      </c>
    </row>
    <row r="70" spans="2:65" s="1" customFormat="1" ht="16.5" customHeight="1" x14ac:dyDescent="0.3">
      <c r="B70" s="33"/>
      <c r="C70" s="53">
        <v>52</v>
      </c>
      <c r="D70" s="53" t="s">
        <v>31</v>
      </c>
      <c r="E70" s="54" t="s">
        <v>174</v>
      </c>
      <c r="F70" s="81" t="s">
        <v>175</v>
      </c>
      <c r="G70" s="82"/>
      <c r="H70" s="82"/>
      <c r="I70" s="83"/>
      <c r="J70" s="55" t="s">
        <v>32</v>
      </c>
      <c r="K70" s="56">
        <v>10</v>
      </c>
      <c r="L70" s="84">
        <v>0</v>
      </c>
      <c r="M70" s="84"/>
      <c r="N70" s="72">
        <f t="shared" si="20"/>
        <v>0</v>
      </c>
      <c r="O70" s="73"/>
      <c r="P70" s="73"/>
      <c r="Q70" s="74"/>
      <c r="R70" s="34"/>
      <c r="T70" s="57" t="s">
        <v>0</v>
      </c>
      <c r="U70" s="14" t="s">
        <v>7</v>
      </c>
      <c r="V70" s="12"/>
      <c r="W70" s="58">
        <f t="shared" si="21"/>
        <v>0</v>
      </c>
      <c r="X70" s="58">
        <v>0</v>
      </c>
      <c r="Y70" s="58">
        <f t="shared" si="22"/>
        <v>0</v>
      </c>
      <c r="Z70" s="58">
        <v>0</v>
      </c>
      <c r="AA70" s="59">
        <f t="shared" si="23"/>
        <v>0</v>
      </c>
      <c r="AR70" s="8" t="s">
        <v>33</v>
      </c>
      <c r="AT70" s="8" t="s">
        <v>31</v>
      </c>
      <c r="AU70" s="8" t="s">
        <v>15</v>
      </c>
      <c r="AY70" s="8" t="s">
        <v>30</v>
      </c>
      <c r="BE70" s="31">
        <f t="shared" si="24"/>
        <v>0</v>
      </c>
      <c r="BF70" s="31">
        <f t="shared" si="25"/>
        <v>0</v>
      </c>
      <c r="BG70" s="31">
        <f t="shared" si="26"/>
        <v>0</v>
      </c>
      <c r="BH70" s="31">
        <f t="shared" si="27"/>
        <v>0</v>
      </c>
      <c r="BI70" s="31">
        <f t="shared" si="28"/>
        <v>0</v>
      </c>
      <c r="BJ70" s="8" t="s">
        <v>15</v>
      </c>
      <c r="BK70" s="31">
        <f t="shared" si="29"/>
        <v>0</v>
      </c>
      <c r="BL70" s="8" t="s">
        <v>33</v>
      </c>
      <c r="BM70" s="8" t="s">
        <v>176</v>
      </c>
    </row>
    <row r="71" spans="2:65" s="1" customFormat="1" ht="16.5" customHeight="1" x14ac:dyDescent="0.3">
      <c r="B71" s="33"/>
      <c r="C71" s="53">
        <v>53</v>
      </c>
      <c r="D71" s="53" t="s">
        <v>31</v>
      </c>
      <c r="E71" s="54" t="s">
        <v>177</v>
      </c>
      <c r="F71" s="81" t="s">
        <v>178</v>
      </c>
      <c r="G71" s="82"/>
      <c r="H71" s="82"/>
      <c r="I71" s="83"/>
      <c r="J71" s="55" t="s">
        <v>32</v>
      </c>
      <c r="K71" s="56">
        <v>18</v>
      </c>
      <c r="L71" s="84">
        <v>0</v>
      </c>
      <c r="M71" s="84"/>
      <c r="N71" s="72">
        <f t="shared" si="20"/>
        <v>0</v>
      </c>
      <c r="O71" s="73"/>
      <c r="P71" s="73"/>
      <c r="Q71" s="74"/>
      <c r="R71" s="34"/>
      <c r="T71" s="57" t="s">
        <v>0</v>
      </c>
      <c r="U71" s="14" t="s">
        <v>7</v>
      </c>
      <c r="V71" s="12"/>
      <c r="W71" s="58">
        <f t="shared" si="21"/>
        <v>0</v>
      </c>
      <c r="X71" s="58">
        <v>0</v>
      </c>
      <c r="Y71" s="58">
        <f t="shared" si="22"/>
        <v>0</v>
      </c>
      <c r="Z71" s="58">
        <v>0</v>
      </c>
      <c r="AA71" s="59">
        <f t="shared" si="23"/>
        <v>0</v>
      </c>
      <c r="AR71" s="8" t="s">
        <v>33</v>
      </c>
      <c r="AT71" s="8" t="s">
        <v>31</v>
      </c>
      <c r="AU71" s="8" t="s">
        <v>15</v>
      </c>
      <c r="AY71" s="8" t="s">
        <v>30</v>
      </c>
      <c r="BE71" s="31">
        <f t="shared" si="24"/>
        <v>0</v>
      </c>
      <c r="BF71" s="31">
        <f t="shared" si="25"/>
        <v>0</v>
      </c>
      <c r="BG71" s="31">
        <f t="shared" si="26"/>
        <v>0</v>
      </c>
      <c r="BH71" s="31">
        <f t="shared" si="27"/>
        <v>0</v>
      </c>
      <c r="BI71" s="31">
        <f t="shared" si="28"/>
        <v>0</v>
      </c>
      <c r="BJ71" s="8" t="s">
        <v>15</v>
      </c>
      <c r="BK71" s="31">
        <f t="shared" si="29"/>
        <v>0</v>
      </c>
      <c r="BL71" s="8" t="s">
        <v>33</v>
      </c>
      <c r="BM71" s="8" t="s">
        <v>179</v>
      </c>
    </row>
    <row r="72" spans="2:65" s="1" customFormat="1" ht="16.5" customHeight="1" x14ac:dyDescent="0.3">
      <c r="B72" s="33"/>
      <c r="C72" s="53">
        <v>54</v>
      </c>
      <c r="D72" s="53" t="s">
        <v>31</v>
      </c>
      <c r="E72" s="54" t="s">
        <v>180</v>
      </c>
      <c r="F72" s="81" t="s">
        <v>181</v>
      </c>
      <c r="G72" s="82"/>
      <c r="H72" s="82"/>
      <c r="I72" s="83"/>
      <c r="J72" s="55" t="s">
        <v>32</v>
      </c>
      <c r="K72" s="56">
        <v>18</v>
      </c>
      <c r="L72" s="84">
        <v>0</v>
      </c>
      <c r="M72" s="84"/>
      <c r="N72" s="72">
        <f t="shared" si="20"/>
        <v>0</v>
      </c>
      <c r="O72" s="73"/>
      <c r="P72" s="73"/>
      <c r="Q72" s="74"/>
      <c r="R72" s="34"/>
      <c r="T72" s="57" t="s">
        <v>0</v>
      </c>
      <c r="U72" s="14" t="s">
        <v>7</v>
      </c>
      <c r="V72" s="12"/>
      <c r="W72" s="58">
        <f t="shared" si="21"/>
        <v>0</v>
      </c>
      <c r="X72" s="58">
        <v>0</v>
      </c>
      <c r="Y72" s="58">
        <f t="shared" si="22"/>
        <v>0</v>
      </c>
      <c r="Z72" s="58">
        <v>0</v>
      </c>
      <c r="AA72" s="59">
        <f t="shared" si="23"/>
        <v>0</v>
      </c>
      <c r="AR72" s="8" t="s">
        <v>33</v>
      </c>
      <c r="AT72" s="8" t="s">
        <v>31</v>
      </c>
      <c r="AU72" s="8" t="s">
        <v>15</v>
      </c>
      <c r="AY72" s="8" t="s">
        <v>30</v>
      </c>
      <c r="BE72" s="31">
        <f t="shared" si="24"/>
        <v>0</v>
      </c>
      <c r="BF72" s="31">
        <f t="shared" si="25"/>
        <v>0</v>
      </c>
      <c r="BG72" s="31">
        <f t="shared" si="26"/>
        <v>0</v>
      </c>
      <c r="BH72" s="31">
        <f t="shared" si="27"/>
        <v>0</v>
      </c>
      <c r="BI72" s="31">
        <f t="shared" si="28"/>
        <v>0</v>
      </c>
      <c r="BJ72" s="8" t="s">
        <v>15</v>
      </c>
      <c r="BK72" s="31">
        <f t="shared" si="29"/>
        <v>0</v>
      </c>
      <c r="BL72" s="8" t="s">
        <v>33</v>
      </c>
      <c r="BM72" s="8" t="s">
        <v>182</v>
      </c>
    </row>
    <row r="73" spans="2:65" s="1" customFormat="1" ht="16.5" customHeight="1" x14ac:dyDescent="0.3">
      <c r="B73" s="33"/>
      <c r="C73" s="53">
        <v>55</v>
      </c>
      <c r="D73" s="53" t="s">
        <v>31</v>
      </c>
      <c r="E73" s="54" t="s">
        <v>183</v>
      </c>
      <c r="F73" s="81" t="s">
        <v>184</v>
      </c>
      <c r="G73" s="82"/>
      <c r="H73" s="82"/>
      <c r="I73" s="83"/>
      <c r="J73" s="55" t="s">
        <v>32</v>
      </c>
      <c r="K73" s="56">
        <v>18</v>
      </c>
      <c r="L73" s="84">
        <v>0</v>
      </c>
      <c r="M73" s="84"/>
      <c r="N73" s="72">
        <f t="shared" si="20"/>
        <v>0</v>
      </c>
      <c r="O73" s="73"/>
      <c r="P73" s="73"/>
      <c r="Q73" s="74"/>
      <c r="R73" s="34"/>
      <c r="T73" s="57" t="s">
        <v>0</v>
      </c>
      <c r="U73" s="14" t="s">
        <v>7</v>
      </c>
      <c r="V73" s="12"/>
      <c r="W73" s="58">
        <f t="shared" si="21"/>
        <v>0</v>
      </c>
      <c r="X73" s="58">
        <v>0</v>
      </c>
      <c r="Y73" s="58">
        <f t="shared" si="22"/>
        <v>0</v>
      </c>
      <c r="Z73" s="58">
        <v>0</v>
      </c>
      <c r="AA73" s="59">
        <f t="shared" si="23"/>
        <v>0</v>
      </c>
      <c r="AR73" s="8" t="s">
        <v>33</v>
      </c>
      <c r="AT73" s="8" t="s">
        <v>31</v>
      </c>
      <c r="AU73" s="8" t="s">
        <v>15</v>
      </c>
      <c r="AY73" s="8" t="s">
        <v>30</v>
      </c>
      <c r="BE73" s="31">
        <f t="shared" si="24"/>
        <v>0</v>
      </c>
      <c r="BF73" s="31">
        <f t="shared" si="25"/>
        <v>0</v>
      </c>
      <c r="BG73" s="31">
        <f t="shared" si="26"/>
        <v>0</v>
      </c>
      <c r="BH73" s="31">
        <f t="shared" si="27"/>
        <v>0</v>
      </c>
      <c r="BI73" s="31">
        <f t="shared" si="28"/>
        <v>0</v>
      </c>
      <c r="BJ73" s="8" t="s">
        <v>15</v>
      </c>
      <c r="BK73" s="31">
        <f t="shared" si="29"/>
        <v>0</v>
      </c>
      <c r="BL73" s="8" t="s">
        <v>33</v>
      </c>
      <c r="BM73" s="8" t="s">
        <v>185</v>
      </c>
    </row>
    <row r="74" spans="2:65" s="1" customFormat="1" ht="16.5" customHeight="1" x14ac:dyDescent="0.3">
      <c r="B74" s="33"/>
      <c r="C74" s="53">
        <v>56</v>
      </c>
      <c r="D74" s="53" t="s">
        <v>31</v>
      </c>
      <c r="E74" s="54" t="s">
        <v>186</v>
      </c>
      <c r="F74" s="81" t="s">
        <v>187</v>
      </c>
      <c r="G74" s="82"/>
      <c r="H74" s="82"/>
      <c r="I74" s="83"/>
      <c r="J74" s="55" t="s">
        <v>32</v>
      </c>
      <c r="K74" s="56">
        <v>18</v>
      </c>
      <c r="L74" s="84">
        <v>0</v>
      </c>
      <c r="M74" s="84"/>
      <c r="N74" s="72">
        <f t="shared" si="20"/>
        <v>0</v>
      </c>
      <c r="O74" s="73"/>
      <c r="P74" s="73"/>
      <c r="Q74" s="74"/>
      <c r="R74" s="34"/>
      <c r="T74" s="57" t="s">
        <v>0</v>
      </c>
      <c r="U74" s="14" t="s">
        <v>7</v>
      </c>
      <c r="V74" s="12"/>
      <c r="W74" s="58">
        <f t="shared" si="21"/>
        <v>0</v>
      </c>
      <c r="X74" s="58">
        <v>0</v>
      </c>
      <c r="Y74" s="58">
        <f t="shared" si="22"/>
        <v>0</v>
      </c>
      <c r="Z74" s="58">
        <v>0</v>
      </c>
      <c r="AA74" s="59">
        <f t="shared" si="23"/>
        <v>0</v>
      </c>
      <c r="AR74" s="8" t="s">
        <v>33</v>
      </c>
      <c r="AT74" s="8" t="s">
        <v>31</v>
      </c>
      <c r="AU74" s="8" t="s">
        <v>15</v>
      </c>
      <c r="AY74" s="8" t="s">
        <v>30</v>
      </c>
      <c r="BE74" s="31">
        <f t="shared" si="24"/>
        <v>0</v>
      </c>
      <c r="BF74" s="31">
        <f t="shared" si="25"/>
        <v>0</v>
      </c>
      <c r="BG74" s="31">
        <f t="shared" si="26"/>
        <v>0</v>
      </c>
      <c r="BH74" s="31">
        <f t="shared" si="27"/>
        <v>0</v>
      </c>
      <c r="BI74" s="31">
        <f t="shared" si="28"/>
        <v>0</v>
      </c>
      <c r="BJ74" s="8" t="s">
        <v>15</v>
      </c>
      <c r="BK74" s="31">
        <f t="shared" si="29"/>
        <v>0</v>
      </c>
      <c r="BL74" s="8" t="s">
        <v>33</v>
      </c>
      <c r="BM74" s="8" t="s">
        <v>188</v>
      </c>
    </row>
    <row r="75" spans="2:65" s="1" customFormat="1" ht="16.5" customHeight="1" x14ac:dyDescent="0.3">
      <c r="B75" s="33"/>
      <c r="C75" s="53">
        <v>57</v>
      </c>
      <c r="D75" s="53" t="s">
        <v>31</v>
      </c>
      <c r="E75" s="54" t="s">
        <v>189</v>
      </c>
      <c r="F75" s="81" t="s">
        <v>190</v>
      </c>
      <c r="G75" s="82"/>
      <c r="H75" s="82"/>
      <c r="I75" s="83"/>
      <c r="J75" s="55" t="s">
        <v>32</v>
      </c>
      <c r="K75" s="56">
        <v>18</v>
      </c>
      <c r="L75" s="84">
        <v>0</v>
      </c>
      <c r="M75" s="84"/>
      <c r="N75" s="72">
        <f t="shared" si="20"/>
        <v>0</v>
      </c>
      <c r="O75" s="73"/>
      <c r="P75" s="73"/>
      <c r="Q75" s="74"/>
      <c r="R75" s="34"/>
      <c r="T75" s="57" t="s">
        <v>0</v>
      </c>
      <c r="U75" s="14" t="s">
        <v>7</v>
      </c>
      <c r="V75" s="12"/>
      <c r="W75" s="58">
        <f t="shared" si="21"/>
        <v>0</v>
      </c>
      <c r="X75" s="58">
        <v>0</v>
      </c>
      <c r="Y75" s="58">
        <f t="shared" si="22"/>
        <v>0</v>
      </c>
      <c r="Z75" s="58">
        <v>0</v>
      </c>
      <c r="AA75" s="59">
        <f t="shared" si="23"/>
        <v>0</v>
      </c>
      <c r="AR75" s="8" t="s">
        <v>33</v>
      </c>
      <c r="AT75" s="8" t="s">
        <v>31</v>
      </c>
      <c r="AU75" s="8" t="s">
        <v>15</v>
      </c>
      <c r="AY75" s="8" t="s">
        <v>30</v>
      </c>
      <c r="BE75" s="31">
        <f t="shared" si="24"/>
        <v>0</v>
      </c>
      <c r="BF75" s="31">
        <f t="shared" si="25"/>
        <v>0</v>
      </c>
      <c r="BG75" s="31">
        <f t="shared" si="26"/>
        <v>0</v>
      </c>
      <c r="BH75" s="31">
        <f t="shared" si="27"/>
        <v>0</v>
      </c>
      <c r="BI75" s="31">
        <f t="shared" si="28"/>
        <v>0</v>
      </c>
      <c r="BJ75" s="8" t="s">
        <v>15</v>
      </c>
      <c r="BK75" s="31">
        <f t="shared" si="29"/>
        <v>0</v>
      </c>
      <c r="BL75" s="8" t="s">
        <v>33</v>
      </c>
      <c r="BM75" s="8" t="s">
        <v>191</v>
      </c>
    </row>
    <row r="76" spans="2:65" s="1" customFormat="1" ht="16.5" customHeight="1" x14ac:dyDescent="0.3">
      <c r="B76" s="33"/>
      <c r="C76" s="53">
        <v>58</v>
      </c>
      <c r="D76" s="53" t="s">
        <v>31</v>
      </c>
      <c r="E76" s="54" t="s">
        <v>192</v>
      </c>
      <c r="F76" s="81" t="s">
        <v>193</v>
      </c>
      <c r="G76" s="82"/>
      <c r="H76" s="82"/>
      <c r="I76" s="83"/>
      <c r="J76" s="55" t="s">
        <v>32</v>
      </c>
      <c r="K76" s="56">
        <v>18</v>
      </c>
      <c r="L76" s="84">
        <v>0</v>
      </c>
      <c r="M76" s="84"/>
      <c r="N76" s="72">
        <f t="shared" si="20"/>
        <v>0</v>
      </c>
      <c r="O76" s="73"/>
      <c r="P76" s="73"/>
      <c r="Q76" s="74"/>
      <c r="R76" s="34"/>
      <c r="T76" s="57" t="s">
        <v>0</v>
      </c>
      <c r="U76" s="14" t="s">
        <v>7</v>
      </c>
      <c r="V76" s="12"/>
      <c r="W76" s="58">
        <f t="shared" si="21"/>
        <v>0</v>
      </c>
      <c r="X76" s="58">
        <v>0</v>
      </c>
      <c r="Y76" s="58">
        <f t="shared" si="22"/>
        <v>0</v>
      </c>
      <c r="Z76" s="58">
        <v>0</v>
      </c>
      <c r="AA76" s="59">
        <f t="shared" si="23"/>
        <v>0</v>
      </c>
      <c r="AR76" s="8" t="s">
        <v>33</v>
      </c>
      <c r="AT76" s="8" t="s">
        <v>31</v>
      </c>
      <c r="AU76" s="8" t="s">
        <v>15</v>
      </c>
      <c r="AY76" s="8" t="s">
        <v>30</v>
      </c>
      <c r="BE76" s="31">
        <f t="shared" si="24"/>
        <v>0</v>
      </c>
      <c r="BF76" s="31">
        <f t="shared" si="25"/>
        <v>0</v>
      </c>
      <c r="BG76" s="31">
        <f t="shared" si="26"/>
        <v>0</v>
      </c>
      <c r="BH76" s="31">
        <f t="shared" si="27"/>
        <v>0</v>
      </c>
      <c r="BI76" s="31">
        <f t="shared" si="28"/>
        <v>0</v>
      </c>
      <c r="BJ76" s="8" t="s">
        <v>15</v>
      </c>
      <c r="BK76" s="31">
        <f t="shared" si="29"/>
        <v>0</v>
      </c>
      <c r="BL76" s="8" t="s">
        <v>33</v>
      </c>
      <c r="BM76" s="8" t="s">
        <v>194</v>
      </c>
    </row>
    <row r="77" spans="2:65" s="1" customFormat="1" ht="16.5" customHeight="1" x14ac:dyDescent="0.3">
      <c r="B77" s="33"/>
      <c r="C77" s="53">
        <v>59</v>
      </c>
      <c r="D77" s="53" t="s">
        <v>31</v>
      </c>
      <c r="E77" s="54" t="s">
        <v>195</v>
      </c>
      <c r="F77" s="81" t="s">
        <v>196</v>
      </c>
      <c r="G77" s="82"/>
      <c r="H77" s="82"/>
      <c r="I77" s="83"/>
      <c r="J77" s="55" t="s">
        <v>32</v>
      </c>
      <c r="K77" s="56">
        <v>18</v>
      </c>
      <c r="L77" s="84">
        <v>0</v>
      </c>
      <c r="M77" s="84"/>
      <c r="N77" s="72">
        <f t="shared" si="20"/>
        <v>0</v>
      </c>
      <c r="O77" s="73"/>
      <c r="P77" s="73"/>
      <c r="Q77" s="74"/>
      <c r="R77" s="34"/>
      <c r="T77" s="57" t="s">
        <v>0</v>
      </c>
      <c r="U77" s="14" t="s">
        <v>7</v>
      </c>
      <c r="V77" s="12"/>
      <c r="W77" s="58">
        <f t="shared" si="21"/>
        <v>0</v>
      </c>
      <c r="X77" s="58">
        <v>0</v>
      </c>
      <c r="Y77" s="58">
        <f t="shared" si="22"/>
        <v>0</v>
      </c>
      <c r="Z77" s="58">
        <v>0</v>
      </c>
      <c r="AA77" s="59">
        <f t="shared" si="23"/>
        <v>0</v>
      </c>
      <c r="AR77" s="8" t="s">
        <v>33</v>
      </c>
      <c r="AT77" s="8" t="s">
        <v>31</v>
      </c>
      <c r="AU77" s="8" t="s">
        <v>15</v>
      </c>
      <c r="AY77" s="8" t="s">
        <v>30</v>
      </c>
      <c r="BE77" s="31">
        <f t="shared" si="24"/>
        <v>0</v>
      </c>
      <c r="BF77" s="31">
        <f t="shared" si="25"/>
        <v>0</v>
      </c>
      <c r="BG77" s="31">
        <f t="shared" si="26"/>
        <v>0</v>
      </c>
      <c r="BH77" s="31">
        <f t="shared" si="27"/>
        <v>0</v>
      </c>
      <c r="BI77" s="31">
        <f t="shared" si="28"/>
        <v>0</v>
      </c>
      <c r="BJ77" s="8" t="s">
        <v>15</v>
      </c>
      <c r="BK77" s="31">
        <f t="shared" si="29"/>
        <v>0</v>
      </c>
      <c r="BL77" s="8" t="s">
        <v>33</v>
      </c>
      <c r="BM77" s="8" t="s">
        <v>197</v>
      </c>
    </row>
    <row r="78" spans="2:65" s="1" customFormat="1" ht="16.5" customHeight="1" x14ac:dyDescent="0.3">
      <c r="B78" s="33"/>
      <c r="C78" s="53">
        <v>60</v>
      </c>
      <c r="D78" s="53" t="s">
        <v>31</v>
      </c>
      <c r="E78" s="54" t="s">
        <v>198</v>
      </c>
      <c r="F78" s="81" t="s">
        <v>199</v>
      </c>
      <c r="G78" s="82"/>
      <c r="H78" s="82"/>
      <c r="I78" s="83"/>
      <c r="J78" s="55" t="s">
        <v>32</v>
      </c>
      <c r="K78" s="56">
        <v>18</v>
      </c>
      <c r="L78" s="84">
        <v>0</v>
      </c>
      <c r="M78" s="84"/>
      <c r="N78" s="72">
        <f t="shared" si="20"/>
        <v>0</v>
      </c>
      <c r="O78" s="73"/>
      <c r="P78" s="73"/>
      <c r="Q78" s="74"/>
      <c r="R78" s="34"/>
      <c r="T78" s="57" t="s">
        <v>0</v>
      </c>
      <c r="U78" s="14" t="s">
        <v>7</v>
      </c>
      <c r="V78" s="12"/>
      <c r="W78" s="58">
        <f t="shared" si="21"/>
        <v>0</v>
      </c>
      <c r="X78" s="58">
        <v>0</v>
      </c>
      <c r="Y78" s="58">
        <f t="shared" si="22"/>
        <v>0</v>
      </c>
      <c r="Z78" s="58">
        <v>0</v>
      </c>
      <c r="AA78" s="59">
        <f t="shared" si="23"/>
        <v>0</v>
      </c>
      <c r="AR78" s="8" t="s">
        <v>33</v>
      </c>
      <c r="AT78" s="8" t="s">
        <v>31</v>
      </c>
      <c r="AU78" s="8" t="s">
        <v>15</v>
      </c>
      <c r="AY78" s="8" t="s">
        <v>30</v>
      </c>
      <c r="BE78" s="31">
        <f t="shared" si="24"/>
        <v>0</v>
      </c>
      <c r="BF78" s="31">
        <f t="shared" si="25"/>
        <v>0</v>
      </c>
      <c r="BG78" s="31">
        <f t="shared" si="26"/>
        <v>0</v>
      </c>
      <c r="BH78" s="31">
        <f t="shared" si="27"/>
        <v>0</v>
      </c>
      <c r="BI78" s="31">
        <f t="shared" si="28"/>
        <v>0</v>
      </c>
      <c r="BJ78" s="8" t="s">
        <v>15</v>
      </c>
      <c r="BK78" s="31">
        <f t="shared" si="29"/>
        <v>0</v>
      </c>
      <c r="BL78" s="8" t="s">
        <v>33</v>
      </c>
      <c r="BM78" s="8" t="s">
        <v>200</v>
      </c>
    </row>
    <row r="79" spans="2:65" s="1" customFormat="1" ht="16.5" customHeight="1" x14ac:dyDescent="0.3">
      <c r="B79" s="33"/>
      <c r="C79" s="53">
        <v>61</v>
      </c>
      <c r="D79" s="53" t="s">
        <v>31</v>
      </c>
      <c r="E79" s="54" t="s">
        <v>201</v>
      </c>
      <c r="F79" s="81" t="s">
        <v>202</v>
      </c>
      <c r="G79" s="82"/>
      <c r="H79" s="82"/>
      <c r="I79" s="83"/>
      <c r="J79" s="55" t="s">
        <v>32</v>
      </c>
      <c r="K79" s="56">
        <v>6</v>
      </c>
      <c r="L79" s="84">
        <v>0</v>
      </c>
      <c r="M79" s="84"/>
      <c r="N79" s="72">
        <f t="shared" si="20"/>
        <v>0</v>
      </c>
      <c r="O79" s="73"/>
      <c r="P79" s="73"/>
      <c r="Q79" s="74"/>
      <c r="R79" s="34"/>
      <c r="T79" s="57" t="s">
        <v>0</v>
      </c>
      <c r="U79" s="14" t="s">
        <v>7</v>
      </c>
      <c r="V79" s="12"/>
      <c r="W79" s="58">
        <f t="shared" si="21"/>
        <v>0</v>
      </c>
      <c r="X79" s="58">
        <v>0</v>
      </c>
      <c r="Y79" s="58">
        <f t="shared" si="22"/>
        <v>0</v>
      </c>
      <c r="Z79" s="58">
        <v>0</v>
      </c>
      <c r="AA79" s="59">
        <f t="shared" si="23"/>
        <v>0</v>
      </c>
      <c r="AR79" s="8" t="s">
        <v>33</v>
      </c>
      <c r="AT79" s="8" t="s">
        <v>31</v>
      </c>
      <c r="AU79" s="8" t="s">
        <v>15</v>
      </c>
      <c r="AY79" s="8" t="s">
        <v>30</v>
      </c>
      <c r="BE79" s="31">
        <f t="shared" si="24"/>
        <v>0</v>
      </c>
      <c r="BF79" s="31">
        <f t="shared" si="25"/>
        <v>0</v>
      </c>
      <c r="BG79" s="31">
        <f t="shared" si="26"/>
        <v>0</v>
      </c>
      <c r="BH79" s="31">
        <f t="shared" si="27"/>
        <v>0</v>
      </c>
      <c r="BI79" s="31">
        <f t="shared" si="28"/>
        <v>0</v>
      </c>
      <c r="BJ79" s="8" t="s">
        <v>15</v>
      </c>
      <c r="BK79" s="31">
        <f t="shared" si="29"/>
        <v>0</v>
      </c>
      <c r="BL79" s="8" t="s">
        <v>33</v>
      </c>
      <c r="BM79" s="8" t="s">
        <v>203</v>
      </c>
    </row>
    <row r="80" spans="2:65" s="1" customFormat="1" ht="16.5" customHeight="1" x14ac:dyDescent="0.3">
      <c r="B80" s="33"/>
      <c r="C80" s="53">
        <v>62</v>
      </c>
      <c r="D80" s="53" t="s">
        <v>31</v>
      </c>
      <c r="E80" s="54" t="s">
        <v>204</v>
      </c>
      <c r="F80" s="81" t="s">
        <v>205</v>
      </c>
      <c r="G80" s="82"/>
      <c r="H80" s="82"/>
      <c r="I80" s="83"/>
      <c r="J80" s="55" t="s">
        <v>32</v>
      </c>
      <c r="K80" s="56">
        <v>6</v>
      </c>
      <c r="L80" s="84">
        <v>0</v>
      </c>
      <c r="M80" s="84"/>
      <c r="N80" s="72">
        <f t="shared" si="20"/>
        <v>0</v>
      </c>
      <c r="O80" s="73"/>
      <c r="P80" s="73"/>
      <c r="Q80" s="74"/>
      <c r="R80" s="34"/>
      <c r="T80" s="57" t="s">
        <v>0</v>
      </c>
      <c r="U80" s="14" t="s">
        <v>7</v>
      </c>
      <c r="V80" s="12"/>
      <c r="W80" s="58">
        <f t="shared" si="21"/>
        <v>0</v>
      </c>
      <c r="X80" s="58">
        <v>0</v>
      </c>
      <c r="Y80" s="58">
        <f t="shared" si="22"/>
        <v>0</v>
      </c>
      <c r="Z80" s="58">
        <v>0</v>
      </c>
      <c r="AA80" s="59">
        <f t="shared" si="23"/>
        <v>0</v>
      </c>
      <c r="AR80" s="8" t="s">
        <v>33</v>
      </c>
      <c r="AT80" s="8" t="s">
        <v>31</v>
      </c>
      <c r="AU80" s="8" t="s">
        <v>15</v>
      </c>
      <c r="AY80" s="8" t="s">
        <v>30</v>
      </c>
      <c r="BE80" s="31">
        <f t="shared" si="24"/>
        <v>0</v>
      </c>
      <c r="BF80" s="31">
        <f t="shared" si="25"/>
        <v>0</v>
      </c>
      <c r="BG80" s="31">
        <f t="shared" si="26"/>
        <v>0</v>
      </c>
      <c r="BH80" s="31">
        <f t="shared" si="27"/>
        <v>0</v>
      </c>
      <c r="BI80" s="31">
        <f t="shared" si="28"/>
        <v>0</v>
      </c>
      <c r="BJ80" s="8" t="s">
        <v>15</v>
      </c>
      <c r="BK80" s="31">
        <f t="shared" si="29"/>
        <v>0</v>
      </c>
      <c r="BL80" s="8" t="s">
        <v>33</v>
      </c>
      <c r="BM80" s="8" t="s">
        <v>206</v>
      </c>
    </row>
    <row r="81" spans="2:65" s="1" customFormat="1" ht="16.5" customHeight="1" x14ac:dyDescent="0.3">
      <c r="B81" s="33"/>
      <c r="C81" s="53">
        <v>63</v>
      </c>
      <c r="D81" s="53" t="s">
        <v>31</v>
      </c>
      <c r="E81" s="54" t="s">
        <v>207</v>
      </c>
      <c r="F81" s="81" t="s">
        <v>208</v>
      </c>
      <c r="G81" s="82"/>
      <c r="H81" s="82"/>
      <c r="I81" s="83"/>
      <c r="J81" s="55" t="s">
        <v>32</v>
      </c>
      <c r="K81" s="56">
        <v>6</v>
      </c>
      <c r="L81" s="84">
        <v>0</v>
      </c>
      <c r="M81" s="84"/>
      <c r="N81" s="72">
        <f t="shared" si="20"/>
        <v>0</v>
      </c>
      <c r="O81" s="73"/>
      <c r="P81" s="73"/>
      <c r="Q81" s="74"/>
      <c r="R81" s="34"/>
      <c r="T81" s="57" t="s">
        <v>0</v>
      </c>
      <c r="U81" s="14" t="s">
        <v>7</v>
      </c>
      <c r="V81" s="12"/>
      <c r="W81" s="58">
        <f t="shared" si="21"/>
        <v>0</v>
      </c>
      <c r="X81" s="58">
        <v>0</v>
      </c>
      <c r="Y81" s="58">
        <f t="shared" si="22"/>
        <v>0</v>
      </c>
      <c r="Z81" s="58">
        <v>0</v>
      </c>
      <c r="AA81" s="59">
        <f t="shared" si="23"/>
        <v>0</v>
      </c>
      <c r="AR81" s="8" t="s">
        <v>33</v>
      </c>
      <c r="AT81" s="8" t="s">
        <v>31</v>
      </c>
      <c r="AU81" s="8" t="s">
        <v>15</v>
      </c>
      <c r="AY81" s="8" t="s">
        <v>30</v>
      </c>
      <c r="BE81" s="31">
        <f t="shared" si="24"/>
        <v>0</v>
      </c>
      <c r="BF81" s="31">
        <f t="shared" si="25"/>
        <v>0</v>
      </c>
      <c r="BG81" s="31">
        <f t="shared" si="26"/>
        <v>0</v>
      </c>
      <c r="BH81" s="31">
        <f t="shared" si="27"/>
        <v>0</v>
      </c>
      <c r="BI81" s="31">
        <f t="shared" si="28"/>
        <v>0</v>
      </c>
      <c r="BJ81" s="8" t="s">
        <v>15</v>
      </c>
      <c r="BK81" s="31">
        <f t="shared" si="29"/>
        <v>0</v>
      </c>
      <c r="BL81" s="8" t="s">
        <v>33</v>
      </c>
      <c r="BM81" s="8" t="s">
        <v>209</v>
      </c>
    </row>
    <row r="82" spans="2:65" s="1" customFormat="1" ht="16.5" customHeight="1" x14ac:dyDescent="0.3">
      <c r="B82" s="33"/>
      <c r="C82" s="53">
        <v>64</v>
      </c>
      <c r="D82" s="53" t="s">
        <v>31</v>
      </c>
      <c r="E82" s="54" t="s">
        <v>210</v>
      </c>
      <c r="F82" s="81" t="s">
        <v>211</v>
      </c>
      <c r="G82" s="82"/>
      <c r="H82" s="82"/>
      <c r="I82" s="83"/>
      <c r="J82" s="55" t="s">
        <v>32</v>
      </c>
      <c r="K82" s="56">
        <v>18</v>
      </c>
      <c r="L82" s="84">
        <v>0</v>
      </c>
      <c r="M82" s="84"/>
      <c r="N82" s="72">
        <f t="shared" si="20"/>
        <v>0</v>
      </c>
      <c r="O82" s="73"/>
      <c r="P82" s="73"/>
      <c r="Q82" s="74"/>
      <c r="R82" s="34"/>
      <c r="T82" s="57" t="s">
        <v>0</v>
      </c>
      <c r="U82" s="14" t="s">
        <v>7</v>
      </c>
      <c r="V82" s="12"/>
      <c r="W82" s="58">
        <f t="shared" si="21"/>
        <v>0</v>
      </c>
      <c r="X82" s="58">
        <v>0</v>
      </c>
      <c r="Y82" s="58">
        <f t="shared" si="22"/>
        <v>0</v>
      </c>
      <c r="Z82" s="58">
        <v>0</v>
      </c>
      <c r="AA82" s="59">
        <f t="shared" si="23"/>
        <v>0</v>
      </c>
      <c r="AR82" s="8" t="s">
        <v>33</v>
      </c>
      <c r="AT82" s="8" t="s">
        <v>31</v>
      </c>
      <c r="AU82" s="8" t="s">
        <v>15</v>
      </c>
      <c r="AY82" s="8" t="s">
        <v>30</v>
      </c>
      <c r="BE82" s="31">
        <f t="shared" si="24"/>
        <v>0</v>
      </c>
      <c r="BF82" s="31">
        <f t="shared" si="25"/>
        <v>0</v>
      </c>
      <c r="BG82" s="31">
        <f t="shared" si="26"/>
        <v>0</v>
      </c>
      <c r="BH82" s="31">
        <f t="shared" si="27"/>
        <v>0</v>
      </c>
      <c r="BI82" s="31">
        <f t="shared" si="28"/>
        <v>0</v>
      </c>
      <c r="BJ82" s="8" t="s">
        <v>15</v>
      </c>
      <c r="BK82" s="31">
        <f t="shared" si="29"/>
        <v>0</v>
      </c>
      <c r="BL82" s="8" t="s">
        <v>33</v>
      </c>
      <c r="BM82" s="8" t="s">
        <v>212</v>
      </c>
    </row>
    <row r="83" spans="2:65" s="1" customFormat="1" ht="16.5" customHeight="1" x14ac:dyDescent="0.3">
      <c r="B83" s="33"/>
      <c r="C83" s="53">
        <v>65</v>
      </c>
      <c r="D83" s="53" t="s">
        <v>31</v>
      </c>
      <c r="E83" s="54" t="s">
        <v>213</v>
      </c>
      <c r="F83" s="81" t="s">
        <v>214</v>
      </c>
      <c r="G83" s="82"/>
      <c r="H83" s="82"/>
      <c r="I83" s="83"/>
      <c r="J83" s="55" t="s">
        <v>32</v>
      </c>
      <c r="K83" s="56">
        <v>18</v>
      </c>
      <c r="L83" s="84">
        <v>0</v>
      </c>
      <c r="M83" s="84"/>
      <c r="N83" s="72">
        <f t="shared" si="20"/>
        <v>0</v>
      </c>
      <c r="O83" s="73"/>
      <c r="P83" s="73"/>
      <c r="Q83" s="74"/>
      <c r="R83" s="34"/>
      <c r="T83" s="57" t="s">
        <v>0</v>
      </c>
      <c r="U83" s="14" t="s">
        <v>7</v>
      </c>
      <c r="V83" s="12"/>
      <c r="W83" s="58">
        <f t="shared" si="21"/>
        <v>0</v>
      </c>
      <c r="X83" s="58">
        <v>0</v>
      </c>
      <c r="Y83" s="58">
        <f t="shared" si="22"/>
        <v>0</v>
      </c>
      <c r="Z83" s="58">
        <v>0</v>
      </c>
      <c r="AA83" s="59">
        <f t="shared" si="23"/>
        <v>0</v>
      </c>
      <c r="AR83" s="8" t="s">
        <v>33</v>
      </c>
      <c r="AT83" s="8" t="s">
        <v>31</v>
      </c>
      <c r="AU83" s="8" t="s">
        <v>15</v>
      </c>
      <c r="AY83" s="8" t="s">
        <v>30</v>
      </c>
      <c r="BE83" s="31">
        <f t="shared" si="24"/>
        <v>0</v>
      </c>
      <c r="BF83" s="31">
        <f t="shared" si="25"/>
        <v>0</v>
      </c>
      <c r="BG83" s="31">
        <f t="shared" si="26"/>
        <v>0</v>
      </c>
      <c r="BH83" s="31">
        <f t="shared" si="27"/>
        <v>0</v>
      </c>
      <c r="BI83" s="31">
        <f t="shared" si="28"/>
        <v>0</v>
      </c>
      <c r="BJ83" s="8" t="s">
        <v>15</v>
      </c>
      <c r="BK83" s="31">
        <f t="shared" si="29"/>
        <v>0</v>
      </c>
      <c r="BL83" s="8" t="s">
        <v>33</v>
      </c>
      <c r="BM83" s="8" t="s">
        <v>215</v>
      </c>
    </row>
    <row r="84" spans="2:65" s="1" customFormat="1" ht="16.5" customHeight="1" x14ac:dyDescent="0.3">
      <c r="B84" s="33"/>
      <c r="C84" s="53">
        <v>66</v>
      </c>
      <c r="D84" s="53" t="s">
        <v>31</v>
      </c>
      <c r="E84" s="54" t="s">
        <v>216</v>
      </c>
      <c r="F84" s="81" t="s">
        <v>217</v>
      </c>
      <c r="G84" s="82"/>
      <c r="H84" s="82"/>
      <c r="I84" s="83"/>
      <c r="J84" s="55" t="s">
        <v>32</v>
      </c>
      <c r="K84" s="56">
        <v>18</v>
      </c>
      <c r="L84" s="84">
        <v>0</v>
      </c>
      <c r="M84" s="84"/>
      <c r="N84" s="72">
        <f t="shared" ref="N84:N115" si="30">ROUND(L84*K84,2)</f>
        <v>0</v>
      </c>
      <c r="O84" s="73"/>
      <c r="P84" s="73"/>
      <c r="Q84" s="74"/>
      <c r="R84" s="34"/>
      <c r="T84" s="57" t="s">
        <v>0</v>
      </c>
      <c r="U84" s="14" t="s">
        <v>7</v>
      </c>
      <c r="V84" s="12"/>
      <c r="W84" s="58">
        <f t="shared" ref="W84:W115" si="31">V84*K84</f>
        <v>0</v>
      </c>
      <c r="X84" s="58">
        <v>0</v>
      </c>
      <c r="Y84" s="58">
        <f t="shared" ref="Y84:Y115" si="32">X84*K84</f>
        <v>0</v>
      </c>
      <c r="Z84" s="58">
        <v>0</v>
      </c>
      <c r="AA84" s="59">
        <f t="shared" ref="AA84:AA115" si="33">Z84*K84</f>
        <v>0</v>
      </c>
      <c r="AR84" s="8" t="s">
        <v>33</v>
      </c>
      <c r="AT84" s="8" t="s">
        <v>31</v>
      </c>
      <c r="AU84" s="8" t="s">
        <v>15</v>
      </c>
      <c r="AY84" s="8" t="s">
        <v>30</v>
      </c>
      <c r="BE84" s="31">
        <f t="shared" ref="BE84:BE115" si="34">IF(U84="základná",N84,0)</f>
        <v>0</v>
      </c>
      <c r="BF84" s="31">
        <f t="shared" ref="BF84:BF115" si="35">IF(U84="znížená",N84,0)</f>
        <v>0</v>
      </c>
      <c r="BG84" s="31">
        <f t="shared" ref="BG84:BG115" si="36">IF(U84="zákl. prenesená",N84,0)</f>
        <v>0</v>
      </c>
      <c r="BH84" s="31">
        <f t="shared" ref="BH84:BH115" si="37">IF(U84="zníž. prenesená",N84,0)</f>
        <v>0</v>
      </c>
      <c r="BI84" s="31">
        <f t="shared" ref="BI84:BI115" si="38">IF(U84="nulová",N84,0)</f>
        <v>0</v>
      </c>
      <c r="BJ84" s="8" t="s">
        <v>15</v>
      </c>
      <c r="BK84" s="31">
        <f t="shared" ref="BK84:BK115" si="39">ROUND(L84*K84,2)</f>
        <v>0</v>
      </c>
      <c r="BL84" s="8" t="s">
        <v>33</v>
      </c>
      <c r="BM84" s="8" t="s">
        <v>218</v>
      </c>
    </row>
    <row r="85" spans="2:65" s="1" customFormat="1" ht="16.5" customHeight="1" x14ac:dyDescent="0.3">
      <c r="B85" s="33"/>
      <c r="C85" s="53">
        <v>67</v>
      </c>
      <c r="D85" s="53" t="s">
        <v>31</v>
      </c>
      <c r="E85" s="54" t="s">
        <v>219</v>
      </c>
      <c r="F85" s="81" t="s">
        <v>220</v>
      </c>
      <c r="G85" s="82"/>
      <c r="H85" s="82"/>
      <c r="I85" s="83"/>
      <c r="J85" s="55" t="s">
        <v>32</v>
      </c>
      <c r="K85" s="56">
        <v>18</v>
      </c>
      <c r="L85" s="84">
        <v>0</v>
      </c>
      <c r="M85" s="84"/>
      <c r="N85" s="72">
        <f t="shared" si="30"/>
        <v>0</v>
      </c>
      <c r="O85" s="73"/>
      <c r="P85" s="73"/>
      <c r="Q85" s="74"/>
      <c r="R85" s="34"/>
      <c r="T85" s="57" t="s">
        <v>0</v>
      </c>
      <c r="U85" s="14" t="s">
        <v>7</v>
      </c>
      <c r="V85" s="12"/>
      <c r="W85" s="58">
        <f t="shared" si="31"/>
        <v>0</v>
      </c>
      <c r="X85" s="58">
        <v>0</v>
      </c>
      <c r="Y85" s="58">
        <f t="shared" si="32"/>
        <v>0</v>
      </c>
      <c r="Z85" s="58">
        <v>0</v>
      </c>
      <c r="AA85" s="59">
        <f t="shared" si="33"/>
        <v>0</v>
      </c>
      <c r="AR85" s="8" t="s">
        <v>33</v>
      </c>
      <c r="AT85" s="8" t="s">
        <v>31</v>
      </c>
      <c r="AU85" s="8" t="s">
        <v>15</v>
      </c>
      <c r="AY85" s="8" t="s">
        <v>30</v>
      </c>
      <c r="BE85" s="31">
        <f t="shared" si="34"/>
        <v>0</v>
      </c>
      <c r="BF85" s="31">
        <f t="shared" si="35"/>
        <v>0</v>
      </c>
      <c r="BG85" s="31">
        <f t="shared" si="36"/>
        <v>0</v>
      </c>
      <c r="BH85" s="31">
        <f t="shared" si="37"/>
        <v>0</v>
      </c>
      <c r="BI85" s="31">
        <f t="shared" si="38"/>
        <v>0</v>
      </c>
      <c r="BJ85" s="8" t="s">
        <v>15</v>
      </c>
      <c r="BK85" s="31">
        <f t="shared" si="39"/>
        <v>0</v>
      </c>
      <c r="BL85" s="8" t="s">
        <v>33</v>
      </c>
      <c r="BM85" s="8" t="s">
        <v>221</v>
      </c>
    </row>
    <row r="86" spans="2:65" s="1" customFormat="1" ht="16.5" customHeight="1" x14ac:dyDescent="0.3">
      <c r="B86" s="33"/>
      <c r="C86" s="53">
        <v>68</v>
      </c>
      <c r="D86" s="53" t="s">
        <v>31</v>
      </c>
      <c r="E86" s="54" t="s">
        <v>222</v>
      </c>
      <c r="F86" s="81" t="s">
        <v>223</v>
      </c>
      <c r="G86" s="82"/>
      <c r="H86" s="82"/>
      <c r="I86" s="83"/>
      <c r="J86" s="55" t="s">
        <v>32</v>
      </c>
      <c r="K86" s="56">
        <v>18</v>
      </c>
      <c r="L86" s="84">
        <v>0</v>
      </c>
      <c r="M86" s="84"/>
      <c r="N86" s="72">
        <f t="shared" si="30"/>
        <v>0</v>
      </c>
      <c r="O86" s="73"/>
      <c r="P86" s="73"/>
      <c r="Q86" s="74"/>
      <c r="R86" s="34"/>
      <c r="T86" s="57" t="s">
        <v>0</v>
      </c>
      <c r="U86" s="14" t="s">
        <v>7</v>
      </c>
      <c r="V86" s="12"/>
      <c r="W86" s="58">
        <f t="shared" si="31"/>
        <v>0</v>
      </c>
      <c r="X86" s="58">
        <v>0</v>
      </c>
      <c r="Y86" s="58">
        <f t="shared" si="32"/>
        <v>0</v>
      </c>
      <c r="Z86" s="58">
        <v>0</v>
      </c>
      <c r="AA86" s="59">
        <f t="shared" si="33"/>
        <v>0</v>
      </c>
      <c r="AR86" s="8" t="s">
        <v>33</v>
      </c>
      <c r="AT86" s="8" t="s">
        <v>31</v>
      </c>
      <c r="AU86" s="8" t="s">
        <v>15</v>
      </c>
      <c r="AY86" s="8" t="s">
        <v>30</v>
      </c>
      <c r="BE86" s="31">
        <f t="shared" si="34"/>
        <v>0</v>
      </c>
      <c r="BF86" s="31">
        <f t="shared" si="35"/>
        <v>0</v>
      </c>
      <c r="BG86" s="31">
        <f t="shared" si="36"/>
        <v>0</v>
      </c>
      <c r="BH86" s="31">
        <f t="shared" si="37"/>
        <v>0</v>
      </c>
      <c r="BI86" s="31">
        <f t="shared" si="38"/>
        <v>0</v>
      </c>
      <c r="BJ86" s="8" t="s">
        <v>15</v>
      </c>
      <c r="BK86" s="31">
        <f t="shared" si="39"/>
        <v>0</v>
      </c>
      <c r="BL86" s="8" t="s">
        <v>33</v>
      </c>
      <c r="BM86" s="8" t="s">
        <v>224</v>
      </c>
    </row>
    <row r="87" spans="2:65" s="1" customFormat="1" ht="16.5" customHeight="1" x14ac:dyDescent="0.3">
      <c r="B87" s="33"/>
      <c r="C87" s="53">
        <v>69</v>
      </c>
      <c r="D87" s="53" t="s">
        <v>31</v>
      </c>
      <c r="E87" s="54" t="s">
        <v>225</v>
      </c>
      <c r="F87" s="81" t="s">
        <v>226</v>
      </c>
      <c r="G87" s="82"/>
      <c r="H87" s="82"/>
      <c r="I87" s="83"/>
      <c r="J87" s="55" t="s">
        <v>32</v>
      </c>
      <c r="K87" s="56">
        <v>18</v>
      </c>
      <c r="L87" s="84">
        <v>0</v>
      </c>
      <c r="M87" s="84"/>
      <c r="N87" s="72">
        <f t="shared" si="30"/>
        <v>0</v>
      </c>
      <c r="O87" s="73"/>
      <c r="P87" s="73"/>
      <c r="Q87" s="74"/>
      <c r="R87" s="34"/>
      <c r="T87" s="57" t="s">
        <v>0</v>
      </c>
      <c r="U87" s="14" t="s">
        <v>7</v>
      </c>
      <c r="V87" s="12"/>
      <c r="W87" s="58">
        <f t="shared" si="31"/>
        <v>0</v>
      </c>
      <c r="X87" s="58">
        <v>0</v>
      </c>
      <c r="Y87" s="58">
        <f t="shared" si="32"/>
        <v>0</v>
      </c>
      <c r="Z87" s="58">
        <v>0</v>
      </c>
      <c r="AA87" s="59">
        <f t="shared" si="33"/>
        <v>0</v>
      </c>
      <c r="AR87" s="8" t="s">
        <v>33</v>
      </c>
      <c r="AT87" s="8" t="s">
        <v>31</v>
      </c>
      <c r="AU87" s="8" t="s">
        <v>15</v>
      </c>
      <c r="AY87" s="8" t="s">
        <v>30</v>
      </c>
      <c r="BE87" s="31">
        <f t="shared" si="34"/>
        <v>0</v>
      </c>
      <c r="BF87" s="31">
        <f t="shared" si="35"/>
        <v>0</v>
      </c>
      <c r="BG87" s="31">
        <f t="shared" si="36"/>
        <v>0</v>
      </c>
      <c r="BH87" s="31">
        <f t="shared" si="37"/>
        <v>0</v>
      </c>
      <c r="BI87" s="31">
        <f t="shared" si="38"/>
        <v>0</v>
      </c>
      <c r="BJ87" s="8" t="s">
        <v>15</v>
      </c>
      <c r="BK87" s="31">
        <f t="shared" si="39"/>
        <v>0</v>
      </c>
      <c r="BL87" s="8" t="s">
        <v>33</v>
      </c>
      <c r="BM87" s="8" t="s">
        <v>227</v>
      </c>
    </row>
    <row r="88" spans="2:65" s="1" customFormat="1" ht="16.5" customHeight="1" x14ac:dyDescent="0.3">
      <c r="B88" s="33"/>
      <c r="C88" s="53">
        <v>70</v>
      </c>
      <c r="D88" s="53" t="s">
        <v>31</v>
      </c>
      <c r="E88" s="54" t="s">
        <v>228</v>
      </c>
      <c r="F88" s="81" t="s">
        <v>229</v>
      </c>
      <c r="G88" s="82"/>
      <c r="H88" s="82"/>
      <c r="I88" s="83"/>
      <c r="J88" s="55" t="s">
        <v>32</v>
      </c>
      <c r="K88" s="56">
        <v>18</v>
      </c>
      <c r="L88" s="84">
        <v>0</v>
      </c>
      <c r="M88" s="84"/>
      <c r="N88" s="72">
        <f t="shared" si="30"/>
        <v>0</v>
      </c>
      <c r="O88" s="73"/>
      <c r="P88" s="73"/>
      <c r="Q88" s="74"/>
      <c r="R88" s="34"/>
      <c r="T88" s="57" t="s">
        <v>0</v>
      </c>
      <c r="U88" s="14" t="s">
        <v>7</v>
      </c>
      <c r="V88" s="12"/>
      <c r="W88" s="58">
        <f t="shared" si="31"/>
        <v>0</v>
      </c>
      <c r="X88" s="58">
        <v>0</v>
      </c>
      <c r="Y88" s="58">
        <f t="shared" si="32"/>
        <v>0</v>
      </c>
      <c r="Z88" s="58">
        <v>0</v>
      </c>
      <c r="AA88" s="59">
        <f t="shared" si="33"/>
        <v>0</v>
      </c>
      <c r="AR88" s="8" t="s">
        <v>33</v>
      </c>
      <c r="AT88" s="8" t="s">
        <v>31</v>
      </c>
      <c r="AU88" s="8" t="s">
        <v>15</v>
      </c>
      <c r="AY88" s="8" t="s">
        <v>30</v>
      </c>
      <c r="BE88" s="31">
        <f t="shared" si="34"/>
        <v>0</v>
      </c>
      <c r="BF88" s="31">
        <f t="shared" si="35"/>
        <v>0</v>
      </c>
      <c r="BG88" s="31">
        <f t="shared" si="36"/>
        <v>0</v>
      </c>
      <c r="BH88" s="31">
        <f t="shared" si="37"/>
        <v>0</v>
      </c>
      <c r="BI88" s="31">
        <f t="shared" si="38"/>
        <v>0</v>
      </c>
      <c r="BJ88" s="8" t="s">
        <v>15</v>
      </c>
      <c r="BK88" s="31">
        <f t="shared" si="39"/>
        <v>0</v>
      </c>
      <c r="BL88" s="8" t="s">
        <v>33</v>
      </c>
      <c r="BM88" s="8" t="s">
        <v>230</v>
      </c>
    </row>
    <row r="89" spans="2:65" s="1" customFormat="1" ht="16.5" customHeight="1" x14ac:dyDescent="0.3">
      <c r="B89" s="33"/>
      <c r="C89" s="53">
        <v>71</v>
      </c>
      <c r="D89" s="53" t="s">
        <v>31</v>
      </c>
      <c r="E89" s="54" t="s">
        <v>231</v>
      </c>
      <c r="F89" s="81" t="s">
        <v>232</v>
      </c>
      <c r="G89" s="82"/>
      <c r="H89" s="82"/>
      <c r="I89" s="83"/>
      <c r="J89" s="55" t="s">
        <v>32</v>
      </c>
      <c r="K89" s="56">
        <v>18</v>
      </c>
      <c r="L89" s="84">
        <v>0</v>
      </c>
      <c r="M89" s="84"/>
      <c r="N89" s="72">
        <f t="shared" si="30"/>
        <v>0</v>
      </c>
      <c r="O89" s="73"/>
      <c r="P89" s="73"/>
      <c r="Q89" s="74"/>
      <c r="R89" s="34"/>
      <c r="T89" s="57" t="s">
        <v>0</v>
      </c>
      <c r="U89" s="14" t="s">
        <v>7</v>
      </c>
      <c r="V89" s="12"/>
      <c r="W89" s="58">
        <f t="shared" si="31"/>
        <v>0</v>
      </c>
      <c r="X89" s="58">
        <v>0</v>
      </c>
      <c r="Y89" s="58">
        <f t="shared" si="32"/>
        <v>0</v>
      </c>
      <c r="Z89" s="58">
        <v>0</v>
      </c>
      <c r="AA89" s="59">
        <f t="shared" si="33"/>
        <v>0</v>
      </c>
      <c r="AR89" s="8" t="s">
        <v>33</v>
      </c>
      <c r="AT89" s="8" t="s">
        <v>31</v>
      </c>
      <c r="AU89" s="8" t="s">
        <v>15</v>
      </c>
      <c r="AY89" s="8" t="s">
        <v>30</v>
      </c>
      <c r="BE89" s="31">
        <f t="shared" si="34"/>
        <v>0</v>
      </c>
      <c r="BF89" s="31">
        <f t="shared" si="35"/>
        <v>0</v>
      </c>
      <c r="BG89" s="31">
        <f t="shared" si="36"/>
        <v>0</v>
      </c>
      <c r="BH89" s="31">
        <f t="shared" si="37"/>
        <v>0</v>
      </c>
      <c r="BI89" s="31">
        <f t="shared" si="38"/>
        <v>0</v>
      </c>
      <c r="BJ89" s="8" t="s">
        <v>15</v>
      </c>
      <c r="BK89" s="31">
        <f t="shared" si="39"/>
        <v>0</v>
      </c>
      <c r="BL89" s="8" t="s">
        <v>33</v>
      </c>
      <c r="BM89" s="8" t="s">
        <v>233</v>
      </c>
    </row>
    <row r="90" spans="2:65" s="1" customFormat="1" ht="16.5" customHeight="1" x14ac:dyDescent="0.3">
      <c r="B90" s="33"/>
      <c r="C90" s="53">
        <v>72</v>
      </c>
      <c r="D90" s="53" t="s">
        <v>31</v>
      </c>
      <c r="E90" s="54" t="s">
        <v>234</v>
      </c>
      <c r="F90" s="81" t="s">
        <v>235</v>
      </c>
      <c r="G90" s="82"/>
      <c r="H90" s="82"/>
      <c r="I90" s="83"/>
      <c r="J90" s="55" t="s">
        <v>32</v>
      </c>
      <c r="K90" s="56">
        <v>18</v>
      </c>
      <c r="L90" s="84">
        <v>0</v>
      </c>
      <c r="M90" s="84"/>
      <c r="N90" s="72">
        <f t="shared" si="30"/>
        <v>0</v>
      </c>
      <c r="O90" s="73"/>
      <c r="P90" s="73"/>
      <c r="Q90" s="74"/>
      <c r="R90" s="34"/>
      <c r="T90" s="57" t="s">
        <v>0</v>
      </c>
      <c r="U90" s="14" t="s">
        <v>7</v>
      </c>
      <c r="V90" s="12"/>
      <c r="W90" s="58">
        <f t="shared" si="31"/>
        <v>0</v>
      </c>
      <c r="X90" s="58">
        <v>0</v>
      </c>
      <c r="Y90" s="58">
        <f t="shared" si="32"/>
        <v>0</v>
      </c>
      <c r="Z90" s="58">
        <v>0</v>
      </c>
      <c r="AA90" s="59">
        <f t="shared" si="33"/>
        <v>0</v>
      </c>
      <c r="AR90" s="8" t="s">
        <v>33</v>
      </c>
      <c r="AT90" s="8" t="s">
        <v>31</v>
      </c>
      <c r="AU90" s="8" t="s">
        <v>15</v>
      </c>
      <c r="AY90" s="8" t="s">
        <v>30</v>
      </c>
      <c r="BE90" s="31">
        <f t="shared" si="34"/>
        <v>0</v>
      </c>
      <c r="BF90" s="31">
        <f t="shared" si="35"/>
        <v>0</v>
      </c>
      <c r="BG90" s="31">
        <f t="shared" si="36"/>
        <v>0</v>
      </c>
      <c r="BH90" s="31">
        <f t="shared" si="37"/>
        <v>0</v>
      </c>
      <c r="BI90" s="31">
        <f t="shared" si="38"/>
        <v>0</v>
      </c>
      <c r="BJ90" s="8" t="s">
        <v>15</v>
      </c>
      <c r="BK90" s="31">
        <f t="shared" si="39"/>
        <v>0</v>
      </c>
      <c r="BL90" s="8" t="s">
        <v>33</v>
      </c>
      <c r="BM90" s="8" t="s">
        <v>236</v>
      </c>
    </row>
    <row r="91" spans="2:65" s="1" customFormat="1" ht="16.5" customHeight="1" x14ac:dyDescent="0.3">
      <c r="B91" s="33"/>
      <c r="C91" s="53">
        <v>73</v>
      </c>
      <c r="D91" s="53" t="s">
        <v>31</v>
      </c>
      <c r="E91" s="54" t="s">
        <v>237</v>
      </c>
      <c r="F91" s="81" t="s">
        <v>238</v>
      </c>
      <c r="G91" s="82"/>
      <c r="H91" s="82"/>
      <c r="I91" s="83"/>
      <c r="J91" s="55" t="s">
        <v>32</v>
      </c>
      <c r="K91" s="56">
        <v>18</v>
      </c>
      <c r="L91" s="84">
        <v>0</v>
      </c>
      <c r="M91" s="84"/>
      <c r="N91" s="72">
        <f t="shared" si="30"/>
        <v>0</v>
      </c>
      <c r="O91" s="73"/>
      <c r="P91" s="73"/>
      <c r="Q91" s="74"/>
      <c r="R91" s="34"/>
      <c r="T91" s="57" t="s">
        <v>0</v>
      </c>
      <c r="U91" s="14" t="s">
        <v>7</v>
      </c>
      <c r="V91" s="12"/>
      <c r="W91" s="58">
        <f t="shared" si="31"/>
        <v>0</v>
      </c>
      <c r="X91" s="58">
        <v>0</v>
      </c>
      <c r="Y91" s="58">
        <f t="shared" si="32"/>
        <v>0</v>
      </c>
      <c r="Z91" s="58">
        <v>0</v>
      </c>
      <c r="AA91" s="59">
        <f t="shared" si="33"/>
        <v>0</v>
      </c>
      <c r="AR91" s="8" t="s">
        <v>33</v>
      </c>
      <c r="AT91" s="8" t="s">
        <v>31</v>
      </c>
      <c r="AU91" s="8" t="s">
        <v>15</v>
      </c>
      <c r="AY91" s="8" t="s">
        <v>30</v>
      </c>
      <c r="BE91" s="31">
        <f t="shared" si="34"/>
        <v>0</v>
      </c>
      <c r="BF91" s="31">
        <f t="shared" si="35"/>
        <v>0</v>
      </c>
      <c r="BG91" s="31">
        <f t="shared" si="36"/>
        <v>0</v>
      </c>
      <c r="BH91" s="31">
        <f t="shared" si="37"/>
        <v>0</v>
      </c>
      <c r="BI91" s="31">
        <f t="shared" si="38"/>
        <v>0</v>
      </c>
      <c r="BJ91" s="8" t="s">
        <v>15</v>
      </c>
      <c r="BK91" s="31">
        <f t="shared" si="39"/>
        <v>0</v>
      </c>
      <c r="BL91" s="8" t="s">
        <v>33</v>
      </c>
      <c r="BM91" s="8" t="s">
        <v>239</v>
      </c>
    </row>
    <row r="92" spans="2:65" s="1" customFormat="1" ht="16.5" customHeight="1" x14ac:dyDescent="0.3">
      <c r="B92" s="33"/>
      <c r="C92" s="53">
        <v>74</v>
      </c>
      <c r="D92" s="53" t="s">
        <v>31</v>
      </c>
      <c r="E92" s="54" t="s">
        <v>240</v>
      </c>
      <c r="F92" s="81" t="s">
        <v>241</v>
      </c>
      <c r="G92" s="82"/>
      <c r="H92" s="82"/>
      <c r="I92" s="83"/>
      <c r="J92" s="55" t="s">
        <v>32</v>
      </c>
      <c r="K92" s="56">
        <v>18</v>
      </c>
      <c r="L92" s="84">
        <v>0</v>
      </c>
      <c r="M92" s="84"/>
      <c r="N92" s="72">
        <f t="shared" si="30"/>
        <v>0</v>
      </c>
      <c r="O92" s="73"/>
      <c r="P92" s="73"/>
      <c r="Q92" s="74"/>
      <c r="R92" s="34"/>
      <c r="T92" s="57" t="s">
        <v>0</v>
      </c>
      <c r="U92" s="14" t="s">
        <v>7</v>
      </c>
      <c r="V92" s="12"/>
      <c r="W92" s="58">
        <f t="shared" si="31"/>
        <v>0</v>
      </c>
      <c r="X92" s="58">
        <v>0</v>
      </c>
      <c r="Y92" s="58">
        <f t="shared" si="32"/>
        <v>0</v>
      </c>
      <c r="Z92" s="58">
        <v>0</v>
      </c>
      <c r="AA92" s="59">
        <f t="shared" si="33"/>
        <v>0</v>
      </c>
      <c r="AR92" s="8" t="s">
        <v>33</v>
      </c>
      <c r="AT92" s="8" t="s">
        <v>31</v>
      </c>
      <c r="AU92" s="8" t="s">
        <v>15</v>
      </c>
      <c r="AY92" s="8" t="s">
        <v>30</v>
      </c>
      <c r="BE92" s="31">
        <f t="shared" si="34"/>
        <v>0</v>
      </c>
      <c r="BF92" s="31">
        <f t="shared" si="35"/>
        <v>0</v>
      </c>
      <c r="BG92" s="31">
        <f t="shared" si="36"/>
        <v>0</v>
      </c>
      <c r="BH92" s="31">
        <f t="shared" si="37"/>
        <v>0</v>
      </c>
      <c r="BI92" s="31">
        <f t="shared" si="38"/>
        <v>0</v>
      </c>
      <c r="BJ92" s="8" t="s">
        <v>15</v>
      </c>
      <c r="BK92" s="31">
        <f t="shared" si="39"/>
        <v>0</v>
      </c>
      <c r="BL92" s="8" t="s">
        <v>33</v>
      </c>
      <c r="BM92" s="8" t="s">
        <v>242</v>
      </c>
    </row>
    <row r="93" spans="2:65" s="1" customFormat="1" ht="16.5" customHeight="1" x14ac:dyDescent="0.3">
      <c r="B93" s="33"/>
      <c r="C93" s="53">
        <v>75</v>
      </c>
      <c r="D93" s="53" t="s">
        <v>31</v>
      </c>
      <c r="E93" s="54" t="s">
        <v>243</v>
      </c>
      <c r="F93" s="81" t="s">
        <v>244</v>
      </c>
      <c r="G93" s="82"/>
      <c r="H93" s="82"/>
      <c r="I93" s="83"/>
      <c r="J93" s="55" t="s">
        <v>32</v>
      </c>
      <c r="K93" s="56">
        <v>18</v>
      </c>
      <c r="L93" s="84">
        <v>0</v>
      </c>
      <c r="M93" s="84"/>
      <c r="N93" s="72">
        <f t="shared" si="30"/>
        <v>0</v>
      </c>
      <c r="O93" s="73"/>
      <c r="P93" s="73"/>
      <c r="Q93" s="74"/>
      <c r="R93" s="34"/>
      <c r="T93" s="57" t="s">
        <v>0</v>
      </c>
      <c r="U93" s="14" t="s">
        <v>7</v>
      </c>
      <c r="V93" s="12"/>
      <c r="W93" s="58">
        <f t="shared" si="31"/>
        <v>0</v>
      </c>
      <c r="X93" s="58">
        <v>0</v>
      </c>
      <c r="Y93" s="58">
        <f t="shared" si="32"/>
        <v>0</v>
      </c>
      <c r="Z93" s="58">
        <v>0</v>
      </c>
      <c r="AA93" s="59">
        <f t="shared" si="33"/>
        <v>0</v>
      </c>
      <c r="AR93" s="8" t="s">
        <v>33</v>
      </c>
      <c r="AT93" s="8" t="s">
        <v>31</v>
      </c>
      <c r="AU93" s="8" t="s">
        <v>15</v>
      </c>
      <c r="AY93" s="8" t="s">
        <v>30</v>
      </c>
      <c r="BE93" s="31">
        <f t="shared" si="34"/>
        <v>0</v>
      </c>
      <c r="BF93" s="31">
        <f t="shared" si="35"/>
        <v>0</v>
      </c>
      <c r="BG93" s="31">
        <f t="shared" si="36"/>
        <v>0</v>
      </c>
      <c r="BH93" s="31">
        <f t="shared" si="37"/>
        <v>0</v>
      </c>
      <c r="BI93" s="31">
        <f t="shared" si="38"/>
        <v>0</v>
      </c>
      <c r="BJ93" s="8" t="s">
        <v>15</v>
      </c>
      <c r="BK93" s="31">
        <f t="shared" si="39"/>
        <v>0</v>
      </c>
      <c r="BL93" s="8" t="s">
        <v>33</v>
      </c>
      <c r="BM93" s="8" t="s">
        <v>245</v>
      </c>
    </row>
    <row r="94" spans="2:65" s="1" customFormat="1" ht="16.5" customHeight="1" x14ac:dyDescent="0.3">
      <c r="B94" s="33"/>
      <c r="C94" s="53">
        <v>76</v>
      </c>
      <c r="D94" s="53" t="s">
        <v>31</v>
      </c>
      <c r="E94" s="54" t="s">
        <v>246</v>
      </c>
      <c r="F94" s="81" t="s">
        <v>247</v>
      </c>
      <c r="G94" s="82"/>
      <c r="H94" s="82"/>
      <c r="I94" s="83"/>
      <c r="J94" s="55" t="s">
        <v>32</v>
      </c>
      <c r="K94" s="56">
        <v>1</v>
      </c>
      <c r="L94" s="84">
        <v>0</v>
      </c>
      <c r="M94" s="84"/>
      <c r="N94" s="72">
        <f t="shared" si="30"/>
        <v>0</v>
      </c>
      <c r="O94" s="73"/>
      <c r="P94" s="73"/>
      <c r="Q94" s="74"/>
      <c r="R94" s="34"/>
      <c r="T94" s="57" t="s">
        <v>0</v>
      </c>
      <c r="U94" s="14" t="s">
        <v>7</v>
      </c>
      <c r="V94" s="12"/>
      <c r="W94" s="58">
        <f t="shared" si="31"/>
        <v>0</v>
      </c>
      <c r="X94" s="58">
        <v>0</v>
      </c>
      <c r="Y94" s="58">
        <f t="shared" si="32"/>
        <v>0</v>
      </c>
      <c r="Z94" s="58">
        <v>0</v>
      </c>
      <c r="AA94" s="59">
        <f t="shared" si="33"/>
        <v>0</v>
      </c>
      <c r="AR94" s="8" t="s">
        <v>33</v>
      </c>
      <c r="AT94" s="8" t="s">
        <v>31</v>
      </c>
      <c r="AU94" s="8" t="s">
        <v>15</v>
      </c>
      <c r="AY94" s="8" t="s">
        <v>30</v>
      </c>
      <c r="BE94" s="31">
        <f t="shared" si="34"/>
        <v>0</v>
      </c>
      <c r="BF94" s="31">
        <f t="shared" si="35"/>
        <v>0</v>
      </c>
      <c r="BG94" s="31">
        <f t="shared" si="36"/>
        <v>0</v>
      </c>
      <c r="BH94" s="31">
        <f t="shared" si="37"/>
        <v>0</v>
      </c>
      <c r="BI94" s="31">
        <f t="shared" si="38"/>
        <v>0</v>
      </c>
      <c r="BJ94" s="8" t="s">
        <v>15</v>
      </c>
      <c r="BK94" s="31">
        <f t="shared" si="39"/>
        <v>0</v>
      </c>
      <c r="BL94" s="8" t="s">
        <v>33</v>
      </c>
      <c r="BM94" s="8" t="s">
        <v>248</v>
      </c>
    </row>
    <row r="95" spans="2:65" s="1" customFormat="1" ht="25.5" customHeight="1" x14ac:dyDescent="0.3">
      <c r="B95" s="33"/>
      <c r="C95" s="53">
        <v>77</v>
      </c>
      <c r="D95" s="53" t="s">
        <v>31</v>
      </c>
      <c r="E95" s="54" t="s">
        <v>249</v>
      </c>
      <c r="F95" s="81" t="s">
        <v>250</v>
      </c>
      <c r="G95" s="82"/>
      <c r="H95" s="82"/>
      <c r="I95" s="83"/>
      <c r="J95" s="55" t="s">
        <v>32</v>
      </c>
      <c r="K95" s="56">
        <v>5</v>
      </c>
      <c r="L95" s="84">
        <v>0</v>
      </c>
      <c r="M95" s="84"/>
      <c r="N95" s="72">
        <f t="shared" si="30"/>
        <v>0</v>
      </c>
      <c r="O95" s="73"/>
      <c r="P95" s="73"/>
      <c r="Q95" s="74"/>
      <c r="R95" s="34"/>
      <c r="T95" s="57" t="s">
        <v>0</v>
      </c>
      <c r="U95" s="14" t="s">
        <v>7</v>
      </c>
      <c r="V95" s="12"/>
      <c r="W95" s="58">
        <f t="shared" si="31"/>
        <v>0</v>
      </c>
      <c r="X95" s="58">
        <v>0</v>
      </c>
      <c r="Y95" s="58">
        <f t="shared" si="32"/>
        <v>0</v>
      </c>
      <c r="Z95" s="58">
        <v>0</v>
      </c>
      <c r="AA95" s="59">
        <f t="shared" si="33"/>
        <v>0</v>
      </c>
      <c r="AR95" s="8" t="s">
        <v>33</v>
      </c>
      <c r="AT95" s="8" t="s">
        <v>31</v>
      </c>
      <c r="AU95" s="8" t="s">
        <v>15</v>
      </c>
      <c r="AY95" s="8" t="s">
        <v>30</v>
      </c>
      <c r="BE95" s="31">
        <f t="shared" si="34"/>
        <v>0</v>
      </c>
      <c r="BF95" s="31">
        <f t="shared" si="35"/>
        <v>0</v>
      </c>
      <c r="BG95" s="31">
        <f t="shared" si="36"/>
        <v>0</v>
      </c>
      <c r="BH95" s="31">
        <f t="shared" si="37"/>
        <v>0</v>
      </c>
      <c r="BI95" s="31">
        <f t="shared" si="38"/>
        <v>0</v>
      </c>
      <c r="BJ95" s="8" t="s">
        <v>15</v>
      </c>
      <c r="BK95" s="31">
        <f t="shared" si="39"/>
        <v>0</v>
      </c>
      <c r="BL95" s="8" t="s">
        <v>33</v>
      </c>
      <c r="BM95" s="8" t="s">
        <v>251</v>
      </c>
    </row>
    <row r="96" spans="2:65" s="1" customFormat="1" ht="16.5" customHeight="1" x14ac:dyDescent="0.3">
      <c r="B96" s="33"/>
      <c r="C96" s="53">
        <v>78</v>
      </c>
      <c r="D96" s="53" t="s">
        <v>31</v>
      </c>
      <c r="E96" s="54" t="s">
        <v>252</v>
      </c>
      <c r="F96" s="81" t="s">
        <v>253</v>
      </c>
      <c r="G96" s="82"/>
      <c r="H96" s="82"/>
      <c r="I96" s="83"/>
      <c r="J96" s="55" t="s">
        <v>32</v>
      </c>
      <c r="K96" s="56">
        <v>5</v>
      </c>
      <c r="L96" s="84">
        <v>0</v>
      </c>
      <c r="M96" s="84"/>
      <c r="N96" s="72">
        <f t="shared" si="30"/>
        <v>0</v>
      </c>
      <c r="O96" s="73"/>
      <c r="P96" s="73"/>
      <c r="Q96" s="74"/>
      <c r="R96" s="34"/>
      <c r="T96" s="57" t="s">
        <v>0</v>
      </c>
      <c r="U96" s="14" t="s">
        <v>7</v>
      </c>
      <c r="V96" s="12"/>
      <c r="W96" s="58">
        <f t="shared" si="31"/>
        <v>0</v>
      </c>
      <c r="X96" s="58">
        <v>0</v>
      </c>
      <c r="Y96" s="58">
        <f t="shared" si="32"/>
        <v>0</v>
      </c>
      <c r="Z96" s="58">
        <v>0</v>
      </c>
      <c r="AA96" s="59">
        <f t="shared" si="33"/>
        <v>0</v>
      </c>
      <c r="AR96" s="8" t="s">
        <v>33</v>
      </c>
      <c r="AT96" s="8" t="s">
        <v>31</v>
      </c>
      <c r="AU96" s="8" t="s">
        <v>15</v>
      </c>
      <c r="AY96" s="8" t="s">
        <v>30</v>
      </c>
      <c r="BE96" s="31">
        <f t="shared" si="34"/>
        <v>0</v>
      </c>
      <c r="BF96" s="31">
        <f t="shared" si="35"/>
        <v>0</v>
      </c>
      <c r="BG96" s="31">
        <f t="shared" si="36"/>
        <v>0</v>
      </c>
      <c r="BH96" s="31">
        <f t="shared" si="37"/>
        <v>0</v>
      </c>
      <c r="BI96" s="31">
        <f t="shared" si="38"/>
        <v>0</v>
      </c>
      <c r="BJ96" s="8" t="s">
        <v>15</v>
      </c>
      <c r="BK96" s="31">
        <f t="shared" si="39"/>
        <v>0</v>
      </c>
      <c r="BL96" s="8" t="s">
        <v>33</v>
      </c>
      <c r="BM96" s="8" t="s">
        <v>254</v>
      </c>
    </row>
    <row r="97" spans="2:65" s="1" customFormat="1" ht="16.5" customHeight="1" x14ac:dyDescent="0.3">
      <c r="B97" s="33"/>
      <c r="C97" s="53">
        <v>79</v>
      </c>
      <c r="D97" s="53" t="s">
        <v>31</v>
      </c>
      <c r="E97" s="54" t="s">
        <v>255</v>
      </c>
      <c r="F97" s="81" t="s">
        <v>256</v>
      </c>
      <c r="G97" s="82"/>
      <c r="H97" s="82"/>
      <c r="I97" s="83"/>
      <c r="J97" s="55" t="s">
        <v>32</v>
      </c>
      <c r="K97" s="56">
        <v>18</v>
      </c>
      <c r="L97" s="84">
        <v>0</v>
      </c>
      <c r="M97" s="84"/>
      <c r="N97" s="72">
        <f t="shared" si="30"/>
        <v>0</v>
      </c>
      <c r="O97" s="73"/>
      <c r="P97" s="73"/>
      <c r="Q97" s="74"/>
      <c r="R97" s="34"/>
      <c r="T97" s="57" t="s">
        <v>0</v>
      </c>
      <c r="U97" s="14" t="s">
        <v>7</v>
      </c>
      <c r="V97" s="12"/>
      <c r="W97" s="58">
        <f t="shared" si="31"/>
        <v>0</v>
      </c>
      <c r="X97" s="58">
        <v>0</v>
      </c>
      <c r="Y97" s="58">
        <f t="shared" si="32"/>
        <v>0</v>
      </c>
      <c r="Z97" s="58">
        <v>0</v>
      </c>
      <c r="AA97" s="59">
        <f t="shared" si="33"/>
        <v>0</v>
      </c>
      <c r="AR97" s="8" t="s">
        <v>33</v>
      </c>
      <c r="AT97" s="8" t="s">
        <v>31</v>
      </c>
      <c r="AU97" s="8" t="s">
        <v>15</v>
      </c>
      <c r="AY97" s="8" t="s">
        <v>30</v>
      </c>
      <c r="BE97" s="31">
        <f t="shared" si="34"/>
        <v>0</v>
      </c>
      <c r="BF97" s="31">
        <f t="shared" si="35"/>
        <v>0</v>
      </c>
      <c r="BG97" s="31">
        <f t="shared" si="36"/>
        <v>0</v>
      </c>
      <c r="BH97" s="31">
        <f t="shared" si="37"/>
        <v>0</v>
      </c>
      <c r="BI97" s="31">
        <f t="shared" si="38"/>
        <v>0</v>
      </c>
      <c r="BJ97" s="8" t="s">
        <v>15</v>
      </c>
      <c r="BK97" s="31">
        <f t="shared" si="39"/>
        <v>0</v>
      </c>
      <c r="BL97" s="8" t="s">
        <v>33</v>
      </c>
      <c r="BM97" s="8" t="s">
        <v>257</v>
      </c>
    </row>
    <row r="98" spans="2:65" s="1" customFormat="1" ht="16.5" customHeight="1" x14ac:dyDescent="0.3">
      <c r="B98" s="33"/>
      <c r="C98" s="53">
        <v>80</v>
      </c>
      <c r="D98" s="53" t="s">
        <v>31</v>
      </c>
      <c r="E98" s="54" t="s">
        <v>258</v>
      </c>
      <c r="F98" s="81" t="s">
        <v>49</v>
      </c>
      <c r="G98" s="82"/>
      <c r="H98" s="82"/>
      <c r="I98" s="83"/>
      <c r="J98" s="55" t="s">
        <v>32</v>
      </c>
      <c r="K98" s="56">
        <v>18</v>
      </c>
      <c r="L98" s="84">
        <v>0</v>
      </c>
      <c r="M98" s="84"/>
      <c r="N98" s="72">
        <f t="shared" si="30"/>
        <v>0</v>
      </c>
      <c r="O98" s="73"/>
      <c r="P98" s="73"/>
      <c r="Q98" s="74"/>
      <c r="R98" s="34"/>
      <c r="T98" s="57" t="s">
        <v>0</v>
      </c>
      <c r="U98" s="14" t="s">
        <v>7</v>
      </c>
      <c r="V98" s="12"/>
      <c r="W98" s="58">
        <f t="shared" si="31"/>
        <v>0</v>
      </c>
      <c r="X98" s="58">
        <v>0</v>
      </c>
      <c r="Y98" s="58">
        <f t="shared" si="32"/>
        <v>0</v>
      </c>
      <c r="Z98" s="58">
        <v>0</v>
      </c>
      <c r="AA98" s="59">
        <f t="shared" si="33"/>
        <v>0</v>
      </c>
      <c r="AR98" s="8" t="s">
        <v>33</v>
      </c>
      <c r="AT98" s="8" t="s">
        <v>31</v>
      </c>
      <c r="AU98" s="8" t="s">
        <v>15</v>
      </c>
      <c r="AY98" s="8" t="s">
        <v>30</v>
      </c>
      <c r="BE98" s="31">
        <f t="shared" si="34"/>
        <v>0</v>
      </c>
      <c r="BF98" s="31">
        <f t="shared" si="35"/>
        <v>0</v>
      </c>
      <c r="BG98" s="31">
        <f t="shared" si="36"/>
        <v>0</v>
      </c>
      <c r="BH98" s="31">
        <f t="shared" si="37"/>
        <v>0</v>
      </c>
      <c r="BI98" s="31">
        <f t="shared" si="38"/>
        <v>0</v>
      </c>
      <c r="BJ98" s="8" t="s">
        <v>15</v>
      </c>
      <c r="BK98" s="31">
        <f t="shared" si="39"/>
        <v>0</v>
      </c>
      <c r="BL98" s="8" t="s">
        <v>33</v>
      </c>
      <c r="BM98" s="8" t="s">
        <v>259</v>
      </c>
    </row>
    <row r="99" spans="2:65" s="1" customFormat="1" ht="16.5" customHeight="1" x14ac:dyDescent="0.3">
      <c r="B99" s="33"/>
      <c r="C99" s="53">
        <v>81</v>
      </c>
      <c r="D99" s="53" t="s">
        <v>31</v>
      </c>
      <c r="E99" s="54" t="s">
        <v>260</v>
      </c>
      <c r="F99" s="81" t="s">
        <v>261</v>
      </c>
      <c r="G99" s="82"/>
      <c r="H99" s="82"/>
      <c r="I99" s="83"/>
      <c r="J99" s="55" t="s">
        <v>32</v>
      </c>
      <c r="K99" s="56">
        <v>18</v>
      </c>
      <c r="L99" s="84">
        <v>0</v>
      </c>
      <c r="M99" s="84"/>
      <c r="N99" s="72">
        <f t="shared" si="30"/>
        <v>0</v>
      </c>
      <c r="O99" s="73"/>
      <c r="P99" s="73"/>
      <c r="Q99" s="74"/>
      <c r="R99" s="34"/>
      <c r="T99" s="57" t="s">
        <v>0</v>
      </c>
      <c r="U99" s="14" t="s">
        <v>7</v>
      </c>
      <c r="V99" s="12"/>
      <c r="W99" s="58">
        <f t="shared" si="31"/>
        <v>0</v>
      </c>
      <c r="X99" s="58">
        <v>0</v>
      </c>
      <c r="Y99" s="58">
        <f t="shared" si="32"/>
        <v>0</v>
      </c>
      <c r="Z99" s="58">
        <v>0</v>
      </c>
      <c r="AA99" s="59">
        <f t="shared" si="33"/>
        <v>0</v>
      </c>
      <c r="AR99" s="8" t="s">
        <v>33</v>
      </c>
      <c r="AT99" s="8" t="s">
        <v>31</v>
      </c>
      <c r="AU99" s="8" t="s">
        <v>15</v>
      </c>
      <c r="AY99" s="8" t="s">
        <v>30</v>
      </c>
      <c r="BE99" s="31">
        <f t="shared" si="34"/>
        <v>0</v>
      </c>
      <c r="BF99" s="31">
        <f t="shared" si="35"/>
        <v>0</v>
      </c>
      <c r="BG99" s="31">
        <f t="shared" si="36"/>
        <v>0</v>
      </c>
      <c r="BH99" s="31">
        <f t="shared" si="37"/>
        <v>0</v>
      </c>
      <c r="BI99" s="31">
        <f t="shared" si="38"/>
        <v>0</v>
      </c>
      <c r="BJ99" s="8" t="s">
        <v>15</v>
      </c>
      <c r="BK99" s="31">
        <f t="shared" si="39"/>
        <v>0</v>
      </c>
      <c r="BL99" s="8" t="s">
        <v>33</v>
      </c>
      <c r="BM99" s="8" t="s">
        <v>262</v>
      </c>
    </row>
    <row r="100" spans="2:65" s="1" customFormat="1" ht="16.5" customHeight="1" x14ac:dyDescent="0.3">
      <c r="B100" s="33"/>
      <c r="C100" s="53">
        <v>82</v>
      </c>
      <c r="D100" s="53" t="s">
        <v>31</v>
      </c>
      <c r="E100" s="54" t="s">
        <v>263</v>
      </c>
      <c r="F100" s="81" t="s">
        <v>264</v>
      </c>
      <c r="G100" s="82"/>
      <c r="H100" s="82"/>
      <c r="I100" s="83"/>
      <c r="J100" s="55" t="s">
        <v>32</v>
      </c>
      <c r="K100" s="56">
        <v>18</v>
      </c>
      <c r="L100" s="84">
        <v>0</v>
      </c>
      <c r="M100" s="84"/>
      <c r="N100" s="72">
        <f t="shared" si="30"/>
        <v>0</v>
      </c>
      <c r="O100" s="73"/>
      <c r="P100" s="73"/>
      <c r="Q100" s="74"/>
      <c r="R100" s="34"/>
      <c r="T100" s="57" t="s">
        <v>0</v>
      </c>
      <c r="U100" s="14" t="s">
        <v>7</v>
      </c>
      <c r="V100" s="12"/>
      <c r="W100" s="58">
        <f t="shared" si="31"/>
        <v>0</v>
      </c>
      <c r="X100" s="58">
        <v>0</v>
      </c>
      <c r="Y100" s="58">
        <f t="shared" si="32"/>
        <v>0</v>
      </c>
      <c r="Z100" s="58">
        <v>0</v>
      </c>
      <c r="AA100" s="59">
        <f t="shared" si="33"/>
        <v>0</v>
      </c>
      <c r="AR100" s="8" t="s">
        <v>33</v>
      </c>
      <c r="AT100" s="8" t="s">
        <v>31</v>
      </c>
      <c r="AU100" s="8" t="s">
        <v>15</v>
      </c>
      <c r="AY100" s="8" t="s">
        <v>30</v>
      </c>
      <c r="BE100" s="31">
        <f t="shared" si="34"/>
        <v>0</v>
      </c>
      <c r="BF100" s="31">
        <f t="shared" si="35"/>
        <v>0</v>
      </c>
      <c r="BG100" s="31">
        <f t="shared" si="36"/>
        <v>0</v>
      </c>
      <c r="BH100" s="31">
        <f t="shared" si="37"/>
        <v>0</v>
      </c>
      <c r="BI100" s="31">
        <f t="shared" si="38"/>
        <v>0</v>
      </c>
      <c r="BJ100" s="8" t="s">
        <v>15</v>
      </c>
      <c r="BK100" s="31">
        <f t="shared" si="39"/>
        <v>0</v>
      </c>
      <c r="BL100" s="8" t="s">
        <v>33</v>
      </c>
      <c r="BM100" s="8" t="s">
        <v>265</v>
      </c>
    </row>
    <row r="101" spans="2:65" s="1" customFormat="1" ht="86.25" customHeight="1" x14ac:dyDescent="0.3">
      <c r="B101" s="33"/>
      <c r="C101" s="53">
        <v>83</v>
      </c>
      <c r="D101" s="53" t="s">
        <v>31</v>
      </c>
      <c r="E101" s="54" t="s">
        <v>266</v>
      </c>
      <c r="F101" s="81" t="s">
        <v>369</v>
      </c>
      <c r="G101" s="82"/>
      <c r="H101" s="82"/>
      <c r="I101" s="83"/>
      <c r="J101" s="55" t="s">
        <v>32</v>
      </c>
      <c r="K101" s="56">
        <v>3</v>
      </c>
      <c r="L101" s="84">
        <v>0</v>
      </c>
      <c r="M101" s="84"/>
      <c r="N101" s="72">
        <f t="shared" si="30"/>
        <v>0</v>
      </c>
      <c r="O101" s="73"/>
      <c r="P101" s="73"/>
      <c r="Q101" s="74"/>
      <c r="R101" s="34"/>
      <c r="T101" s="57" t="s">
        <v>0</v>
      </c>
      <c r="U101" s="14" t="s">
        <v>7</v>
      </c>
      <c r="V101" s="12"/>
      <c r="W101" s="58">
        <f t="shared" si="31"/>
        <v>0</v>
      </c>
      <c r="X101" s="58">
        <v>0</v>
      </c>
      <c r="Y101" s="58">
        <f t="shared" si="32"/>
        <v>0</v>
      </c>
      <c r="Z101" s="58">
        <v>0</v>
      </c>
      <c r="AA101" s="59">
        <f t="shared" si="33"/>
        <v>0</v>
      </c>
      <c r="AR101" s="8" t="s">
        <v>33</v>
      </c>
      <c r="AT101" s="8" t="s">
        <v>31</v>
      </c>
      <c r="AU101" s="8" t="s">
        <v>15</v>
      </c>
      <c r="AY101" s="8" t="s">
        <v>30</v>
      </c>
      <c r="BE101" s="31">
        <f t="shared" si="34"/>
        <v>0</v>
      </c>
      <c r="BF101" s="31">
        <f t="shared" si="35"/>
        <v>0</v>
      </c>
      <c r="BG101" s="31">
        <f t="shared" si="36"/>
        <v>0</v>
      </c>
      <c r="BH101" s="31">
        <f t="shared" si="37"/>
        <v>0</v>
      </c>
      <c r="BI101" s="31">
        <f t="shared" si="38"/>
        <v>0</v>
      </c>
      <c r="BJ101" s="8" t="s">
        <v>15</v>
      </c>
      <c r="BK101" s="31">
        <f t="shared" si="39"/>
        <v>0</v>
      </c>
      <c r="BL101" s="8" t="s">
        <v>33</v>
      </c>
      <c r="BM101" s="8" t="s">
        <v>267</v>
      </c>
    </row>
    <row r="102" spans="2:65" s="1" customFormat="1" ht="68.25" customHeight="1" x14ac:dyDescent="0.3">
      <c r="B102" s="33"/>
      <c r="C102" s="53">
        <v>84</v>
      </c>
      <c r="D102" s="53" t="s">
        <v>31</v>
      </c>
      <c r="E102" s="54" t="s">
        <v>268</v>
      </c>
      <c r="F102" s="81" t="s">
        <v>269</v>
      </c>
      <c r="G102" s="82"/>
      <c r="H102" s="82"/>
      <c r="I102" s="83"/>
      <c r="J102" s="55" t="s">
        <v>32</v>
      </c>
      <c r="K102" s="56">
        <v>4</v>
      </c>
      <c r="L102" s="84">
        <v>0</v>
      </c>
      <c r="M102" s="84"/>
      <c r="N102" s="72">
        <f t="shared" si="30"/>
        <v>0</v>
      </c>
      <c r="O102" s="73"/>
      <c r="P102" s="73"/>
      <c r="Q102" s="74"/>
      <c r="R102" s="34"/>
      <c r="T102" s="57" t="s">
        <v>0</v>
      </c>
      <c r="U102" s="14" t="s">
        <v>7</v>
      </c>
      <c r="V102" s="12"/>
      <c r="W102" s="58">
        <f t="shared" si="31"/>
        <v>0</v>
      </c>
      <c r="X102" s="58">
        <v>0</v>
      </c>
      <c r="Y102" s="58">
        <f t="shared" si="32"/>
        <v>0</v>
      </c>
      <c r="Z102" s="58">
        <v>0</v>
      </c>
      <c r="AA102" s="59">
        <f t="shared" si="33"/>
        <v>0</v>
      </c>
      <c r="AR102" s="8" t="s">
        <v>33</v>
      </c>
      <c r="AT102" s="8" t="s">
        <v>31</v>
      </c>
      <c r="AU102" s="8" t="s">
        <v>15</v>
      </c>
      <c r="AY102" s="8" t="s">
        <v>30</v>
      </c>
      <c r="BE102" s="31">
        <f t="shared" si="34"/>
        <v>0</v>
      </c>
      <c r="BF102" s="31">
        <f t="shared" si="35"/>
        <v>0</v>
      </c>
      <c r="BG102" s="31">
        <f t="shared" si="36"/>
        <v>0</v>
      </c>
      <c r="BH102" s="31">
        <f t="shared" si="37"/>
        <v>0</v>
      </c>
      <c r="BI102" s="31">
        <f t="shared" si="38"/>
        <v>0</v>
      </c>
      <c r="BJ102" s="8" t="s">
        <v>15</v>
      </c>
      <c r="BK102" s="31">
        <f t="shared" si="39"/>
        <v>0</v>
      </c>
      <c r="BL102" s="8" t="s">
        <v>33</v>
      </c>
      <c r="BM102" s="8" t="s">
        <v>270</v>
      </c>
    </row>
    <row r="103" spans="2:65" s="1" customFormat="1" ht="25.5" customHeight="1" x14ac:dyDescent="0.3">
      <c r="B103" s="33"/>
      <c r="C103" s="53">
        <v>85</v>
      </c>
      <c r="D103" s="53" t="s">
        <v>31</v>
      </c>
      <c r="E103" s="54" t="s">
        <v>271</v>
      </c>
      <c r="F103" s="81" t="s">
        <v>272</v>
      </c>
      <c r="G103" s="82"/>
      <c r="H103" s="82"/>
      <c r="I103" s="83"/>
      <c r="J103" s="55" t="s">
        <v>32</v>
      </c>
      <c r="K103" s="56">
        <v>4</v>
      </c>
      <c r="L103" s="84">
        <v>0</v>
      </c>
      <c r="M103" s="84"/>
      <c r="N103" s="72">
        <f t="shared" si="30"/>
        <v>0</v>
      </c>
      <c r="O103" s="73"/>
      <c r="P103" s="73"/>
      <c r="Q103" s="74"/>
      <c r="R103" s="34"/>
      <c r="T103" s="57" t="s">
        <v>0</v>
      </c>
      <c r="U103" s="14" t="s">
        <v>7</v>
      </c>
      <c r="V103" s="12"/>
      <c r="W103" s="58">
        <f t="shared" si="31"/>
        <v>0</v>
      </c>
      <c r="X103" s="58">
        <v>0</v>
      </c>
      <c r="Y103" s="58">
        <f t="shared" si="32"/>
        <v>0</v>
      </c>
      <c r="Z103" s="58">
        <v>0</v>
      </c>
      <c r="AA103" s="59">
        <f t="shared" si="33"/>
        <v>0</v>
      </c>
      <c r="AR103" s="8" t="s">
        <v>33</v>
      </c>
      <c r="AT103" s="8" t="s">
        <v>31</v>
      </c>
      <c r="AU103" s="8" t="s">
        <v>15</v>
      </c>
      <c r="AY103" s="8" t="s">
        <v>30</v>
      </c>
      <c r="BE103" s="31">
        <f t="shared" si="34"/>
        <v>0</v>
      </c>
      <c r="BF103" s="31">
        <f t="shared" si="35"/>
        <v>0</v>
      </c>
      <c r="BG103" s="31">
        <f t="shared" si="36"/>
        <v>0</v>
      </c>
      <c r="BH103" s="31">
        <f t="shared" si="37"/>
        <v>0</v>
      </c>
      <c r="BI103" s="31">
        <f t="shared" si="38"/>
        <v>0</v>
      </c>
      <c r="BJ103" s="8" t="s">
        <v>15</v>
      </c>
      <c r="BK103" s="31">
        <f t="shared" si="39"/>
        <v>0</v>
      </c>
      <c r="BL103" s="8" t="s">
        <v>33</v>
      </c>
      <c r="BM103" s="8" t="s">
        <v>273</v>
      </c>
    </row>
    <row r="104" spans="2:65" s="1" customFormat="1" ht="51" customHeight="1" x14ac:dyDescent="0.3">
      <c r="B104" s="33"/>
      <c r="C104" s="53">
        <v>86</v>
      </c>
      <c r="D104" s="53" t="s">
        <v>31</v>
      </c>
      <c r="E104" s="54" t="s">
        <v>274</v>
      </c>
      <c r="F104" s="81" t="s">
        <v>275</v>
      </c>
      <c r="G104" s="82"/>
      <c r="H104" s="82"/>
      <c r="I104" s="83"/>
      <c r="J104" s="55" t="s">
        <v>32</v>
      </c>
      <c r="K104" s="56">
        <v>5</v>
      </c>
      <c r="L104" s="84">
        <v>0</v>
      </c>
      <c r="M104" s="84"/>
      <c r="N104" s="72">
        <f t="shared" si="30"/>
        <v>0</v>
      </c>
      <c r="O104" s="73"/>
      <c r="P104" s="73"/>
      <c r="Q104" s="74"/>
      <c r="R104" s="34"/>
      <c r="T104" s="57" t="s">
        <v>0</v>
      </c>
      <c r="U104" s="14" t="s">
        <v>7</v>
      </c>
      <c r="V104" s="12"/>
      <c r="W104" s="58">
        <f t="shared" si="31"/>
        <v>0</v>
      </c>
      <c r="X104" s="58">
        <v>0</v>
      </c>
      <c r="Y104" s="58">
        <f t="shared" si="32"/>
        <v>0</v>
      </c>
      <c r="Z104" s="58">
        <v>0</v>
      </c>
      <c r="AA104" s="59">
        <f t="shared" si="33"/>
        <v>0</v>
      </c>
      <c r="AR104" s="8" t="s">
        <v>33</v>
      </c>
      <c r="AT104" s="8" t="s">
        <v>31</v>
      </c>
      <c r="AU104" s="8" t="s">
        <v>15</v>
      </c>
      <c r="AY104" s="8" t="s">
        <v>30</v>
      </c>
      <c r="BE104" s="31">
        <f t="shared" si="34"/>
        <v>0</v>
      </c>
      <c r="BF104" s="31">
        <f t="shared" si="35"/>
        <v>0</v>
      </c>
      <c r="BG104" s="31">
        <f t="shared" si="36"/>
        <v>0</v>
      </c>
      <c r="BH104" s="31">
        <f t="shared" si="37"/>
        <v>0</v>
      </c>
      <c r="BI104" s="31">
        <f t="shared" si="38"/>
        <v>0</v>
      </c>
      <c r="BJ104" s="8" t="s">
        <v>15</v>
      </c>
      <c r="BK104" s="31">
        <f t="shared" si="39"/>
        <v>0</v>
      </c>
      <c r="BL104" s="8" t="s">
        <v>33</v>
      </c>
      <c r="BM104" s="8" t="s">
        <v>276</v>
      </c>
    </row>
    <row r="105" spans="2:65" s="1" customFormat="1" ht="51" customHeight="1" x14ac:dyDescent="0.3">
      <c r="B105" s="33"/>
      <c r="C105" s="53">
        <v>87</v>
      </c>
      <c r="D105" s="53" t="s">
        <v>31</v>
      </c>
      <c r="E105" s="54" t="s">
        <v>277</v>
      </c>
      <c r="F105" s="81" t="s">
        <v>278</v>
      </c>
      <c r="G105" s="82"/>
      <c r="H105" s="82"/>
      <c r="I105" s="83"/>
      <c r="J105" s="55" t="s">
        <v>32</v>
      </c>
      <c r="K105" s="56">
        <v>4</v>
      </c>
      <c r="L105" s="84">
        <v>0</v>
      </c>
      <c r="M105" s="84"/>
      <c r="N105" s="72">
        <f t="shared" si="30"/>
        <v>0</v>
      </c>
      <c r="O105" s="73"/>
      <c r="P105" s="73"/>
      <c r="Q105" s="74"/>
      <c r="R105" s="34"/>
      <c r="T105" s="57" t="s">
        <v>0</v>
      </c>
      <c r="U105" s="14" t="s">
        <v>7</v>
      </c>
      <c r="V105" s="12"/>
      <c r="W105" s="58">
        <f t="shared" si="31"/>
        <v>0</v>
      </c>
      <c r="X105" s="58">
        <v>0</v>
      </c>
      <c r="Y105" s="58">
        <f t="shared" si="32"/>
        <v>0</v>
      </c>
      <c r="Z105" s="58">
        <v>0</v>
      </c>
      <c r="AA105" s="59">
        <f t="shared" si="33"/>
        <v>0</v>
      </c>
      <c r="AR105" s="8" t="s">
        <v>33</v>
      </c>
      <c r="AT105" s="8" t="s">
        <v>31</v>
      </c>
      <c r="AU105" s="8" t="s">
        <v>15</v>
      </c>
      <c r="AY105" s="8" t="s">
        <v>30</v>
      </c>
      <c r="BE105" s="31">
        <f t="shared" si="34"/>
        <v>0</v>
      </c>
      <c r="BF105" s="31">
        <f t="shared" si="35"/>
        <v>0</v>
      </c>
      <c r="BG105" s="31">
        <f t="shared" si="36"/>
        <v>0</v>
      </c>
      <c r="BH105" s="31">
        <f t="shared" si="37"/>
        <v>0</v>
      </c>
      <c r="BI105" s="31">
        <f t="shared" si="38"/>
        <v>0</v>
      </c>
      <c r="BJ105" s="8" t="s">
        <v>15</v>
      </c>
      <c r="BK105" s="31">
        <f t="shared" si="39"/>
        <v>0</v>
      </c>
      <c r="BL105" s="8" t="s">
        <v>33</v>
      </c>
      <c r="BM105" s="8" t="s">
        <v>279</v>
      </c>
    </row>
    <row r="106" spans="2:65" s="1" customFormat="1" ht="25.5" customHeight="1" x14ac:dyDescent="0.3">
      <c r="B106" s="33"/>
      <c r="C106" s="53">
        <v>88</v>
      </c>
      <c r="D106" s="53" t="s">
        <v>31</v>
      </c>
      <c r="E106" s="54" t="s">
        <v>280</v>
      </c>
      <c r="F106" s="81" t="s">
        <v>281</v>
      </c>
      <c r="G106" s="82"/>
      <c r="H106" s="82"/>
      <c r="I106" s="83"/>
      <c r="J106" s="55" t="s">
        <v>32</v>
      </c>
      <c r="K106" s="56">
        <v>17</v>
      </c>
      <c r="L106" s="84">
        <v>0</v>
      </c>
      <c r="M106" s="84"/>
      <c r="N106" s="72">
        <f t="shared" si="30"/>
        <v>0</v>
      </c>
      <c r="O106" s="73"/>
      <c r="P106" s="73"/>
      <c r="Q106" s="74"/>
      <c r="R106" s="34"/>
      <c r="T106" s="57" t="s">
        <v>0</v>
      </c>
      <c r="U106" s="14" t="s">
        <v>7</v>
      </c>
      <c r="V106" s="12"/>
      <c r="W106" s="58">
        <f t="shared" si="31"/>
        <v>0</v>
      </c>
      <c r="X106" s="58">
        <v>0</v>
      </c>
      <c r="Y106" s="58">
        <f t="shared" si="32"/>
        <v>0</v>
      </c>
      <c r="Z106" s="58">
        <v>0</v>
      </c>
      <c r="AA106" s="59">
        <f t="shared" si="33"/>
        <v>0</v>
      </c>
      <c r="AR106" s="8" t="s">
        <v>33</v>
      </c>
      <c r="AT106" s="8" t="s">
        <v>31</v>
      </c>
      <c r="AU106" s="8" t="s">
        <v>15</v>
      </c>
      <c r="AY106" s="8" t="s">
        <v>30</v>
      </c>
      <c r="BE106" s="31">
        <f t="shared" si="34"/>
        <v>0</v>
      </c>
      <c r="BF106" s="31">
        <f t="shared" si="35"/>
        <v>0</v>
      </c>
      <c r="BG106" s="31">
        <f t="shared" si="36"/>
        <v>0</v>
      </c>
      <c r="BH106" s="31">
        <f t="shared" si="37"/>
        <v>0</v>
      </c>
      <c r="BI106" s="31">
        <f t="shared" si="38"/>
        <v>0</v>
      </c>
      <c r="BJ106" s="8" t="s">
        <v>15</v>
      </c>
      <c r="BK106" s="31">
        <f t="shared" si="39"/>
        <v>0</v>
      </c>
      <c r="BL106" s="8" t="s">
        <v>33</v>
      </c>
      <c r="BM106" s="8" t="s">
        <v>282</v>
      </c>
    </row>
    <row r="107" spans="2:65" s="1" customFormat="1" ht="113.45" customHeight="1" x14ac:dyDescent="0.3">
      <c r="B107" s="33"/>
      <c r="C107" s="53">
        <v>89</v>
      </c>
      <c r="D107" s="53" t="s">
        <v>31</v>
      </c>
      <c r="E107" s="54" t="s">
        <v>283</v>
      </c>
      <c r="F107" s="81" t="s">
        <v>370</v>
      </c>
      <c r="G107" s="82"/>
      <c r="H107" s="82"/>
      <c r="I107" s="83"/>
      <c r="J107" s="55" t="s">
        <v>32</v>
      </c>
      <c r="K107" s="56">
        <v>6</v>
      </c>
      <c r="L107" s="84">
        <v>0</v>
      </c>
      <c r="M107" s="84"/>
      <c r="N107" s="72">
        <f t="shared" si="30"/>
        <v>0</v>
      </c>
      <c r="O107" s="73"/>
      <c r="P107" s="73"/>
      <c r="Q107" s="74"/>
      <c r="R107" s="34"/>
      <c r="T107" s="57" t="s">
        <v>0</v>
      </c>
      <c r="U107" s="14" t="s">
        <v>7</v>
      </c>
      <c r="V107" s="12"/>
      <c r="W107" s="58">
        <f t="shared" si="31"/>
        <v>0</v>
      </c>
      <c r="X107" s="58">
        <v>0</v>
      </c>
      <c r="Y107" s="58">
        <f t="shared" si="32"/>
        <v>0</v>
      </c>
      <c r="Z107" s="58">
        <v>0</v>
      </c>
      <c r="AA107" s="59">
        <f t="shared" si="33"/>
        <v>0</v>
      </c>
      <c r="AR107" s="8" t="s">
        <v>33</v>
      </c>
      <c r="AT107" s="8" t="s">
        <v>31</v>
      </c>
      <c r="AU107" s="8" t="s">
        <v>15</v>
      </c>
      <c r="AY107" s="8" t="s">
        <v>30</v>
      </c>
      <c r="BE107" s="31">
        <f t="shared" si="34"/>
        <v>0</v>
      </c>
      <c r="BF107" s="31">
        <f t="shared" si="35"/>
        <v>0</v>
      </c>
      <c r="BG107" s="31">
        <f t="shared" si="36"/>
        <v>0</v>
      </c>
      <c r="BH107" s="31">
        <f t="shared" si="37"/>
        <v>0</v>
      </c>
      <c r="BI107" s="31">
        <f t="shared" si="38"/>
        <v>0</v>
      </c>
      <c r="BJ107" s="8" t="s">
        <v>15</v>
      </c>
      <c r="BK107" s="31">
        <f t="shared" si="39"/>
        <v>0</v>
      </c>
      <c r="BL107" s="8" t="s">
        <v>33</v>
      </c>
      <c r="BM107" s="8" t="s">
        <v>284</v>
      </c>
    </row>
    <row r="108" spans="2:65" s="1" customFormat="1" ht="89.25" customHeight="1" x14ac:dyDescent="0.3">
      <c r="B108" s="33"/>
      <c r="C108" s="53">
        <v>90</v>
      </c>
      <c r="D108" s="53" t="s">
        <v>31</v>
      </c>
      <c r="E108" s="54" t="s">
        <v>285</v>
      </c>
      <c r="F108" s="81" t="s">
        <v>286</v>
      </c>
      <c r="G108" s="82"/>
      <c r="H108" s="82"/>
      <c r="I108" s="83"/>
      <c r="J108" s="55" t="s">
        <v>32</v>
      </c>
      <c r="K108" s="56">
        <v>3</v>
      </c>
      <c r="L108" s="84">
        <v>0</v>
      </c>
      <c r="M108" s="84"/>
      <c r="N108" s="72">
        <f t="shared" si="30"/>
        <v>0</v>
      </c>
      <c r="O108" s="73"/>
      <c r="P108" s="73"/>
      <c r="Q108" s="74"/>
      <c r="R108" s="34"/>
      <c r="T108" s="57" t="s">
        <v>0</v>
      </c>
      <c r="U108" s="14" t="s">
        <v>7</v>
      </c>
      <c r="V108" s="12"/>
      <c r="W108" s="58">
        <f t="shared" si="31"/>
        <v>0</v>
      </c>
      <c r="X108" s="58">
        <v>0</v>
      </c>
      <c r="Y108" s="58">
        <f t="shared" si="32"/>
        <v>0</v>
      </c>
      <c r="Z108" s="58">
        <v>0</v>
      </c>
      <c r="AA108" s="59">
        <f t="shared" si="33"/>
        <v>0</v>
      </c>
      <c r="AR108" s="8" t="s">
        <v>33</v>
      </c>
      <c r="AT108" s="8" t="s">
        <v>31</v>
      </c>
      <c r="AU108" s="8" t="s">
        <v>15</v>
      </c>
      <c r="AY108" s="8" t="s">
        <v>30</v>
      </c>
      <c r="BE108" s="31">
        <f t="shared" si="34"/>
        <v>0</v>
      </c>
      <c r="BF108" s="31">
        <f t="shared" si="35"/>
        <v>0</v>
      </c>
      <c r="BG108" s="31">
        <f t="shared" si="36"/>
        <v>0</v>
      </c>
      <c r="BH108" s="31">
        <f t="shared" si="37"/>
        <v>0</v>
      </c>
      <c r="BI108" s="31">
        <f t="shared" si="38"/>
        <v>0</v>
      </c>
      <c r="BJ108" s="8" t="s">
        <v>15</v>
      </c>
      <c r="BK108" s="31">
        <f t="shared" si="39"/>
        <v>0</v>
      </c>
      <c r="BL108" s="8" t="s">
        <v>33</v>
      </c>
      <c r="BM108" s="8" t="s">
        <v>287</v>
      </c>
    </row>
    <row r="109" spans="2:65" s="1" customFormat="1" ht="62.45" customHeight="1" x14ac:dyDescent="0.3">
      <c r="B109" s="33"/>
      <c r="C109" s="53">
        <v>91</v>
      </c>
      <c r="D109" s="53" t="s">
        <v>31</v>
      </c>
      <c r="E109" s="54" t="s">
        <v>288</v>
      </c>
      <c r="F109" s="81" t="s">
        <v>371</v>
      </c>
      <c r="G109" s="82"/>
      <c r="H109" s="82"/>
      <c r="I109" s="83"/>
      <c r="J109" s="55" t="s">
        <v>32</v>
      </c>
      <c r="K109" s="56">
        <v>11</v>
      </c>
      <c r="L109" s="84">
        <v>0</v>
      </c>
      <c r="M109" s="84"/>
      <c r="N109" s="72">
        <f t="shared" si="30"/>
        <v>0</v>
      </c>
      <c r="O109" s="73"/>
      <c r="P109" s="73"/>
      <c r="Q109" s="74"/>
      <c r="R109" s="34"/>
      <c r="T109" s="57" t="s">
        <v>0</v>
      </c>
      <c r="U109" s="14" t="s">
        <v>7</v>
      </c>
      <c r="V109" s="12"/>
      <c r="W109" s="58">
        <f t="shared" si="31"/>
        <v>0</v>
      </c>
      <c r="X109" s="58">
        <v>0</v>
      </c>
      <c r="Y109" s="58">
        <f t="shared" si="32"/>
        <v>0</v>
      </c>
      <c r="Z109" s="58">
        <v>0</v>
      </c>
      <c r="AA109" s="59">
        <f t="shared" si="33"/>
        <v>0</v>
      </c>
      <c r="AR109" s="8" t="s">
        <v>33</v>
      </c>
      <c r="AT109" s="8" t="s">
        <v>31</v>
      </c>
      <c r="AU109" s="8" t="s">
        <v>15</v>
      </c>
      <c r="AY109" s="8" t="s">
        <v>30</v>
      </c>
      <c r="BE109" s="31">
        <f t="shared" si="34"/>
        <v>0</v>
      </c>
      <c r="BF109" s="31">
        <f t="shared" si="35"/>
        <v>0</v>
      </c>
      <c r="BG109" s="31">
        <f t="shared" si="36"/>
        <v>0</v>
      </c>
      <c r="BH109" s="31">
        <f t="shared" si="37"/>
        <v>0</v>
      </c>
      <c r="BI109" s="31">
        <f t="shared" si="38"/>
        <v>0</v>
      </c>
      <c r="BJ109" s="8" t="s">
        <v>15</v>
      </c>
      <c r="BK109" s="31">
        <f t="shared" si="39"/>
        <v>0</v>
      </c>
      <c r="BL109" s="8" t="s">
        <v>33</v>
      </c>
      <c r="BM109" s="8" t="s">
        <v>289</v>
      </c>
    </row>
    <row r="110" spans="2:65" s="1" customFormat="1" ht="31.9" customHeight="1" x14ac:dyDescent="0.3">
      <c r="B110" s="33"/>
      <c r="C110" s="53">
        <v>92</v>
      </c>
      <c r="D110" s="53" t="s">
        <v>31</v>
      </c>
      <c r="E110" s="54" t="s">
        <v>290</v>
      </c>
      <c r="F110" s="81" t="s">
        <v>372</v>
      </c>
      <c r="G110" s="82"/>
      <c r="H110" s="82"/>
      <c r="I110" s="83"/>
      <c r="J110" s="55" t="s">
        <v>32</v>
      </c>
      <c r="K110" s="56">
        <v>11</v>
      </c>
      <c r="L110" s="84">
        <v>0</v>
      </c>
      <c r="M110" s="84"/>
      <c r="N110" s="72">
        <f t="shared" si="30"/>
        <v>0</v>
      </c>
      <c r="O110" s="73"/>
      <c r="P110" s="73"/>
      <c r="Q110" s="74"/>
      <c r="R110" s="34"/>
      <c r="T110" s="57" t="s">
        <v>0</v>
      </c>
      <c r="U110" s="14" t="s">
        <v>7</v>
      </c>
      <c r="V110" s="12"/>
      <c r="W110" s="58">
        <f t="shared" si="31"/>
        <v>0</v>
      </c>
      <c r="X110" s="58">
        <v>0</v>
      </c>
      <c r="Y110" s="58">
        <f t="shared" si="32"/>
        <v>0</v>
      </c>
      <c r="Z110" s="58">
        <v>0</v>
      </c>
      <c r="AA110" s="59">
        <f t="shared" si="33"/>
        <v>0</v>
      </c>
      <c r="AR110" s="8" t="s">
        <v>33</v>
      </c>
      <c r="AT110" s="8" t="s">
        <v>31</v>
      </c>
      <c r="AU110" s="8" t="s">
        <v>15</v>
      </c>
      <c r="AY110" s="8" t="s">
        <v>30</v>
      </c>
      <c r="BE110" s="31">
        <f t="shared" si="34"/>
        <v>0</v>
      </c>
      <c r="BF110" s="31">
        <f t="shared" si="35"/>
        <v>0</v>
      </c>
      <c r="BG110" s="31">
        <f t="shared" si="36"/>
        <v>0</v>
      </c>
      <c r="BH110" s="31">
        <f t="shared" si="37"/>
        <v>0</v>
      </c>
      <c r="BI110" s="31">
        <f t="shared" si="38"/>
        <v>0</v>
      </c>
      <c r="BJ110" s="8" t="s">
        <v>15</v>
      </c>
      <c r="BK110" s="31">
        <f t="shared" si="39"/>
        <v>0</v>
      </c>
      <c r="BL110" s="8" t="s">
        <v>33</v>
      </c>
      <c r="BM110" s="8" t="s">
        <v>291</v>
      </c>
    </row>
    <row r="111" spans="2:65" s="1" customFormat="1" ht="16.5" customHeight="1" x14ac:dyDescent="0.3">
      <c r="B111" s="33"/>
      <c r="C111" s="53">
        <v>93</v>
      </c>
      <c r="D111" s="53" t="s">
        <v>31</v>
      </c>
      <c r="E111" s="54" t="s">
        <v>292</v>
      </c>
      <c r="F111" s="81" t="s">
        <v>293</v>
      </c>
      <c r="G111" s="82"/>
      <c r="H111" s="82"/>
      <c r="I111" s="83"/>
      <c r="J111" s="55" t="s">
        <v>32</v>
      </c>
      <c r="K111" s="56">
        <v>18</v>
      </c>
      <c r="L111" s="84">
        <v>0</v>
      </c>
      <c r="M111" s="84"/>
      <c r="N111" s="72">
        <f t="shared" si="30"/>
        <v>0</v>
      </c>
      <c r="O111" s="73"/>
      <c r="P111" s="73"/>
      <c r="Q111" s="74"/>
      <c r="R111" s="34"/>
      <c r="T111" s="57" t="s">
        <v>0</v>
      </c>
      <c r="U111" s="14" t="s">
        <v>7</v>
      </c>
      <c r="V111" s="12"/>
      <c r="W111" s="58">
        <f t="shared" si="31"/>
        <v>0</v>
      </c>
      <c r="X111" s="58">
        <v>0</v>
      </c>
      <c r="Y111" s="58">
        <f t="shared" si="32"/>
        <v>0</v>
      </c>
      <c r="Z111" s="58">
        <v>0</v>
      </c>
      <c r="AA111" s="59">
        <f t="shared" si="33"/>
        <v>0</v>
      </c>
      <c r="AR111" s="8" t="s">
        <v>33</v>
      </c>
      <c r="AT111" s="8" t="s">
        <v>31</v>
      </c>
      <c r="AU111" s="8" t="s">
        <v>15</v>
      </c>
      <c r="AY111" s="8" t="s">
        <v>30</v>
      </c>
      <c r="BE111" s="31">
        <f t="shared" si="34"/>
        <v>0</v>
      </c>
      <c r="BF111" s="31">
        <f t="shared" si="35"/>
        <v>0</v>
      </c>
      <c r="BG111" s="31">
        <f t="shared" si="36"/>
        <v>0</v>
      </c>
      <c r="BH111" s="31">
        <f t="shared" si="37"/>
        <v>0</v>
      </c>
      <c r="BI111" s="31">
        <f t="shared" si="38"/>
        <v>0</v>
      </c>
      <c r="BJ111" s="8" t="s">
        <v>15</v>
      </c>
      <c r="BK111" s="31">
        <f t="shared" si="39"/>
        <v>0</v>
      </c>
      <c r="BL111" s="8" t="s">
        <v>33</v>
      </c>
      <c r="BM111" s="8" t="s">
        <v>294</v>
      </c>
    </row>
    <row r="112" spans="2:65" s="1" customFormat="1" ht="16.5" customHeight="1" x14ac:dyDescent="0.3">
      <c r="B112" s="33"/>
      <c r="C112" s="53">
        <v>94</v>
      </c>
      <c r="D112" s="53" t="s">
        <v>31</v>
      </c>
      <c r="E112" s="54" t="s">
        <v>295</v>
      </c>
      <c r="F112" s="81" t="s">
        <v>296</v>
      </c>
      <c r="G112" s="82"/>
      <c r="H112" s="82"/>
      <c r="I112" s="83"/>
      <c r="J112" s="55" t="s">
        <v>32</v>
      </c>
      <c r="K112" s="56">
        <v>18</v>
      </c>
      <c r="L112" s="84">
        <v>0</v>
      </c>
      <c r="M112" s="84"/>
      <c r="N112" s="72">
        <f t="shared" si="30"/>
        <v>0</v>
      </c>
      <c r="O112" s="73"/>
      <c r="P112" s="73"/>
      <c r="Q112" s="74"/>
      <c r="R112" s="34"/>
      <c r="T112" s="57" t="s">
        <v>0</v>
      </c>
      <c r="U112" s="14" t="s">
        <v>7</v>
      </c>
      <c r="V112" s="12"/>
      <c r="W112" s="58">
        <f t="shared" si="31"/>
        <v>0</v>
      </c>
      <c r="X112" s="58">
        <v>0</v>
      </c>
      <c r="Y112" s="58">
        <f t="shared" si="32"/>
        <v>0</v>
      </c>
      <c r="Z112" s="58">
        <v>0</v>
      </c>
      <c r="AA112" s="59">
        <f t="shared" si="33"/>
        <v>0</v>
      </c>
      <c r="AR112" s="8" t="s">
        <v>33</v>
      </c>
      <c r="AT112" s="8" t="s">
        <v>31</v>
      </c>
      <c r="AU112" s="8" t="s">
        <v>15</v>
      </c>
      <c r="AY112" s="8" t="s">
        <v>30</v>
      </c>
      <c r="BE112" s="31">
        <f t="shared" si="34"/>
        <v>0</v>
      </c>
      <c r="BF112" s="31">
        <f t="shared" si="35"/>
        <v>0</v>
      </c>
      <c r="BG112" s="31">
        <f t="shared" si="36"/>
        <v>0</v>
      </c>
      <c r="BH112" s="31">
        <f t="shared" si="37"/>
        <v>0</v>
      </c>
      <c r="BI112" s="31">
        <f t="shared" si="38"/>
        <v>0</v>
      </c>
      <c r="BJ112" s="8" t="s">
        <v>15</v>
      </c>
      <c r="BK112" s="31">
        <f t="shared" si="39"/>
        <v>0</v>
      </c>
      <c r="BL112" s="8" t="s">
        <v>33</v>
      </c>
      <c r="BM112" s="8" t="s">
        <v>297</v>
      </c>
    </row>
    <row r="113" spans="2:65" s="1" customFormat="1" ht="16.5" customHeight="1" x14ac:dyDescent="0.3">
      <c r="B113" s="33"/>
      <c r="C113" s="53">
        <v>95</v>
      </c>
      <c r="D113" s="53" t="s">
        <v>31</v>
      </c>
      <c r="E113" s="54" t="s">
        <v>298</v>
      </c>
      <c r="F113" s="81" t="s">
        <v>299</v>
      </c>
      <c r="G113" s="82"/>
      <c r="H113" s="82"/>
      <c r="I113" s="83"/>
      <c r="J113" s="55" t="s">
        <v>32</v>
      </c>
      <c r="K113" s="56">
        <v>18</v>
      </c>
      <c r="L113" s="84">
        <v>0</v>
      </c>
      <c r="M113" s="84"/>
      <c r="N113" s="72">
        <f t="shared" si="30"/>
        <v>0</v>
      </c>
      <c r="O113" s="73"/>
      <c r="P113" s="73"/>
      <c r="Q113" s="74"/>
      <c r="R113" s="34"/>
      <c r="T113" s="57" t="s">
        <v>0</v>
      </c>
      <c r="U113" s="14" t="s">
        <v>7</v>
      </c>
      <c r="V113" s="12"/>
      <c r="W113" s="58">
        <f t="shared" si="31"/>
        <v>0</v>
      </c>
      <c r="X113" s="58">
        <v>0</v>
      </c>
      <c r="Y113" s="58">
        <f t="shared" si="32"/>
        <v>0</v>
      </c>
      <c r="Z113" s="58">
        <v>0</v>
      </c>
      <c r="AA113" s="59">
        <f t="shared" si="33"/>
        <v>0</v>
      </c>
      <c r="AR113" s="8" t="s">
        <v>33</v>
      </c>
      <c r="AT113" s="8" t="s">
        <v>31</v>
      </c>
      <c r="AU113" s="8" t="s">
        <v>15</v>
      </c>
      <c r="AY113" s="8" t="s">
        <v>30</v>
      </c>
      <c r="BE113" s="31">
        <f t="shared" si="34"/>
        <v>0</v>
      </c>
      <c r="BF113" s="31">
        <f t="shared" si="35"/>
        <v>0</v>
      </c>
      <c r="BG113" s="31">
        <f t="shared" si="36"/>
        <v>0</v>
      </c>
      <c r="BH113" s="31">
        <f t="shared" si="37"/>
        <v>0</v>
      </c>
      <c r="BI113" s="31">
        <f t="shared" si="38"/>
        <v>0</v>
      </c>
      <c r="BJ113" s="8" t="s">
        <v>15</v>
      </c>
      <c r="BK113" s="31">
        <f t="shared" si="39"/>
        <v>0</v>
      </c>
      <c r="BL113" s="8" t="s">
        <v>33</v>
      </c>
      <c r="BM113" s="8" t="s">
        <v>300</v>
      </c>
    </row>
    <row r="114" spans="2:65" s="1" customFormat="1" ht="130.9" customHeight="1" x14ac:dyDescent="0.3">
      <c r="B114" s="33"/>
      <c r="C114" s="53">
        <v>96</v>
      </c>
      <c r="D114" s="53" t="s">
        <v>31</v>
      </c>
      <c r="E114" s="54" t="s">
        <v>301</v>
      </c>
      <c r="F114" s="81" t="s">
        <v>373</v>
      </c>
      <c r="G114" s="82"/>
      <c r="H114" s="82"/>
      <c r="I114" s="83"/>
      <c r="J114" s="55" t="s">
        <v>32</v>
      </c>
      <c r="K114" s="56">
        <v>18</v>
      </c>
      <c r="L114" s="84">
        <v>0</v>
      </c>
      <c r="M114" s="84"/>
      <c r="N114" s="72">
        <f t="shared" si="30"/>
        <v>0</v>
      </c>
      <c r="O114" s="73"/>
      <c r="P114" s="73"/>
      <c r="Q114" s="74"/>
      <c r="R114" s="34"/>
      <c r="T114" s="57" t="s">
        <v>0</v>
      </c>
      <c r="U114" s="14" t="s">
        <v>7</v>
      </c>
      <c r="V114" s="12"/>
      <c r="W114" s="58">
        <f t="shared" si="31"/>
        <v>0</v>
      </c>
      <c r="X114" s="58">
        <v>0</v>
      </c>
      <c r="Y114" s="58">
        <f t="shared" si="32"/>
        <v>0</v>
      </c>
      <c r="Z114" s="58">
        <v>0</v>
      </c>
      <c r="AA114" s="59">
        <f t="shared" si="33"/>
        <v>0</v>
      </c>
      <c r="AR114" s="8" t="s">
        <v>33</v>
      </c>
      <c r="AT114" s="8" t="s">
        <v>31</v>
      </c>
      <c r="AU114" s="8" t="s">
        <v>15</v>
      </c>
      <c r="AY114" s="8" t="s">
        <v>30</v>
      </c>
      <c r="BE114" s="31">
        <f t="shared" si="34"/>
        <v>0</v>
      </c>
      <c r="BF114" s="31">
        <f t="shared" si="35"/>
        <v>0</v>
      </c>
      <c r="BG114" s="31">
        <f t="shared" si="36"/>
        <v>0</v>
      </c>
      <c r="BH114" s="31">
        <f t="shared" si="37"/>
        <v>0</v>
      </c>
      <c r="BI114" s="31">
        <f t="shared" si="38"/>
        <v>0</v>
      </c>
      <c r="BJ114" s="8" t="s">
        <v>15</v>
      </c>
      <c r="BK114" s="31">
        <f t="shared" si="39"/>
        <v>0</v>
      </c>
      <c r="BL114" s="8" t="s">
        <v>33</v>
      </c>
      <c r="BM114" s="8" t="s">
        <v>302</v>
      </c>
    </row>
    <row r="115" spans="2:65" s="1" customFormat="1" ht="96.6" customHeight="1" x14ac:dyDescent="0.3">
      <c r="B115" s="33"/>
      <c r="C115" s="53">
        <v>97</v>
      </c>
      <c r="D115" s="53" t="s">
        <v>31</v>
      </c>
      <c r="E115" s="54" t="s">
        <v>303</v>
      </c>
      <c r="F115" s="81" t="s">
        <v>374</v>
      </c>
      <c r="G115" s="82"/>
      <c r="H115" s="82"/>
      <c r="I115" s="83"/>
      <c r="J115" s="55" t="s">
        <v>32</v>
      </c>
      <c r="K115" s="56">
        <v>18</v>
      </c>
      <c r="L115" s="84">
        <v>0</v>
      </c>
      <c r="M115" s="84"/>
      <c r="N115" s="72">
        <f t="shared" si="30"/>
        <v>0</v>
      </c>
      <c r="O115" s="73"/>
      <c r="P115" s="73"/>
      <c r="Q115" s="74"/>
      <c r="R115" s="34"/>
      <c r="T115" s="57" t="s">
        <v>0</v>
      </c>
      <c r="U115" s="14" t="s">
        <v>7</v>
      </c>
      <c r="V115" s="12"/>
      <c r="W115" s="58">
        <f t="shared" si="31"/>
        <v>0</v>
      </c>
      <c r="X115" s="58">
        <v>0</v>
      </c>
      <c r="Y115" s="58">
        <f t="shared" si="32"/>
        <v>0</v>
      </c>
      <c r="Z115" s="58">
        <v>0</v>
      </c>
      <c r="AA115" s="59">
        <f t="shared" si="33"/>
        <v>0</v>
      </c>
      <c r="AR115" s="8" t="s">
        <v>33</v>
      </c>
      <c r="AT115" s="8" t="s">
        <v>31</v>
      </c>
      <c r="AU115" s="8" t="s">
        <v>15</v>
      </c>
      <c r="AY115" s="8" t="s">
        <v>30</v>
      </c>
      <c r="BE115" s="31">
        <f t="shared" si="34"/>
        <v>0</v>
      </c>
      <c r="BF115" s="31">
        <f t="shared" si="35"/>
        <v>0</v>
      </c>
      <c r="BG115" s="31">
        <f t="shared" si="36"/>
        <v>0</v>
      </c>
      <c r="BH115" s="31">
        <f t="shared" si="37"/>
        <v>0</v>
      </c>
      <c r="BI115" s="31">
        <f t="shared" si="38"/>
        <v>0</v>
      </c>
      <c r="BJ115" s="8" t="s">
        <v>15</v>
      </c>
      <c r="BK115" s="31">
        <f t="shared" si="39"/>
        <v>0</v>
      </c>
      <c r="BL115" s="8" t="s">
        <v>33</v>
      </c>
      <c r="BM115" s="8" t="s">
        <v>304</v>
      </c>
    </row>
    <row r="116" spans="2:65" s="1" customFormat="1" ht="25.5" customHeight="1" x14ac:dyDescent="0.3">
      <c r="B116" s="33"/>
      <c r="C116" s="53">
        <v>98</v>
      </c>
      <c r="D116" s="53" t="s">
        <v>31</v>
      </c>
      <c r="E116" s="54" t="s">
        <v>305</v>
      </c>
      <c r="F116" s="81" t="s">
        <v>306</v>
      </c>
      <c r="G116" s="82"/>
      <c r="H116" s="82"/>
      <c r="I116" s="83"/>
      <c r="J116" s="55" t="s">
        <v>32</v>
      </c>
      <c r="K116" s="56">
        <v>18</v>
      </c>
      <c r="L116" s="84">
        <v>0</v>
      </c>
      <c r="M116" s="84"/>
      <c r="N116" s="72">
        <f t="shared" ref="N116:N131" si="40">ROUND(L116*K116,2)</f>
        <v>0</v>
      </c>
      <c r="O116" s="73"/>
      <c r="P116" s="73"/>
      <c r="Q116" s="74"/>
      <c r="R116" s="34"/>
      <c r="T116" s="57" t="s">
        <v>0</v>
      </c>
      <c r="U116" s="14" t="s">
        <v>7</v>
      </c>
      <c r="V116" s="12"/>
      <c r="W116" s="58">
        <f t="shared" ref="W116:W131" si="41">V116*K116</f>
        <v>0</v>
      </c>
      <c r="X116" s="58">
        <v>0</v>
      </c>
      <c r="Y116" s="58">
        <f t="shared" ref="Y116:Y131" si="42">X116*K116</f>
        <v>0</v>
      </c>
      <c r="Z116" s="58">
        <v>0</v>
      </c>
      <c r="AA116" s="59">
        <f t="shared" ref="AA116:AA131" si="43">Z116*K116</f>
        <v>0</v>
      </c>
      <c r="AR116" s="8" t="s">
        <v>33</v>
      </c>
      <c r="AT116" s="8" t="s">
        <v>31</v>
      </c>
      <c r="AU116" s="8" t="s">
        <v>15</v>
      </c>
      <c r="AY116" s="8" t="s">
        <v>30</v>
      </c>
      <c r="BE116" s="31">
        <f t="shared" ref="BE116:BE131" si="44">IF(U116="základná",N116,0)</f>
        <v>0</v>
      </c>
      <c r="BF116" s="31">
        <f t="shared" ref="BF116:BF131" si="45">IF(U116="znížená",N116,0)</f>
        <v>0</v>
      </c>
      <c r="BG116" s="31">
        <f t="shared" ref="BG116:BG131" si="46">IF(U116="zákl. prenesená",N116,0)</f>
        <v>0</v>
      </c>
      <c r="BH116" s="31">
        <f t="shared" ref="BH116:BH131" si="47">IF(U116="zníž. prenesená",N116,0)</f>
        <v>0</v>
      </c>
      <c r="BI116" s="31">
        <f t="shared" ref="BI116:BI131" si="48">IF(U116="nulová",N116,0)</f>
        <v>0</v>
      </c>
      <c r="BJ116" s="8" t="s">
        <v>15</v>
      </c>
      <c r="BK116" s="31">
        <f t="shared" ref="BK116:BK131" si="49">ROUND(L116*K116,2)</f>
        <v>0</v>
      </c>
      <c r="BL116" s="8" t="s">
        <v>33</v>
      </c>
      <c r="BM116" s="8" t="s">
        <v>307</v>
      </c>
    </row>
    <row r="117" spans="2:65" s="1" customFormat="1" ht="25.5" customHeight="1" x14ac:dyDescent="0.3">
      <c r="B117" s="33"/>
      <c r="C117" s="53">
        <v>99</v>
      </c>
      <c r="D117" s="53" t="s">
        <v>31</v>
      </c>
      <c r="E117" s="54" t="s">
        <v>308</v>
      </c>
      <c r="F117" s="81" t="s">
        <v>309</v>
      </c>
      <c r="G117" s="82"/>
      <c r="H117" s="82"/>
      <c r="I117" s="83"/>
      <c r="J117" s="55" t="s">
        <v>32</v>
      </c>
      <c r="K117" s="56">
        <v>18</v>
      </c>
      <c r="L117" s="84">
        <v>0</v>
      </c>
      <c r="M117" s="84"/>
      <c r="N117" s="72">
        <f t="shared" si="40"/>
        <v>0</v>
      </c>
      <c r="O117" s="73"/>
      <c r="P117" s="73"/>
      <c r="Q117" s="74"/>
      <c r="R117" s="34"/>
      <c r="T117" s="57" t="s">
        <v>0</v>
      </c>
      <c r="U117" s="14" t="s">
        <v>7</v>
      </c>
      <c r="V117" s="12"/>
      <c r="W117" s="58">
        <f t="shared" si="41"/>
        <v>0</v>
      </c>
      <c r="X117" s="58">
        <v>0</v>
      </c>
      <c r="Y117" s="58">
        <f t="shared" si="42"/>
        <v>0</v>
      </c>
      <c r="Z117" s="58">
        <v>0</v>
      </c>
      <c r="AA117" s="59">
        <f t="shared" si="43"/>
        <v>0</v>
      </c>
      <c r="AR117" s="8" t="s">
        <v>33</v>
      </c>
      <c r="AT117" s="8" t="s">
        <v>31</v>
      </c>
      <c r="AU117" s="8" t="s">
        <v>15</v>
      </c>
      <c r="AY117" s="8" t="s">
        <v>30</v>
      </c>
      <c r="BE117" s="31">
        <f t="shared" si="44"/>
        <v>0</v>
      </c>
      <c r="BF117" s="31">
        <f t="shared" si="45"/>
        <v>0</v>
      </c>
      <c r="BG117" s="31">
        <f t="shared" si="46"/>
        <v>0</v>
      </c>
      <c r="BH117" s="31">
        <f t="shared" si="47"/>
        <v>0</v>
      </c>
      <c r="BI117" s="31">
        <f t="shared" si="48"/>
        <v>0</v>
      </c>
      <c r="BJ117" s="8" t="s">
        <v>15</v>
      </c>
      <c r="BK117" s="31">
        <f t="shared" si="49"/>
        <v>0</v>
      </c>
      <c r="BL117" s="8" t="s">
        <v>33</v>
      </c>
      <c r="BM117" s="8" t="s">
        <v>310</v>
      </c>
    </row>
    <row r="118" spans="2:65" s="1" customFormat="1" ht="33" customHeight="1" x14ac:dyDescent="0.3">
      <c r="B118" s="33"/>
      <c r="C118" s="53">
        <v>100</v>
      </c>
      <c r="D118" s="53" t="s">
        <v>31</v>
      </c>
      <c r="E118" s="54" t="s">
        <v>311</v>
      </c>
      <c r="F118" s="81" t="s">
        <v>375</v>
      </c>
      <c r="G118" s="82"/>
      <c r="H118" s="82"/>
      <c r="I118" s="83"/>
      <c r="J118" s="55" t="s">
        <v>32</v>
      </c>
      <c r="K118" s="56">
        <v>18</v>
      </c>
      <c r="L118" s="84">
        <v>0</v>
      </c>
      <c r="M118" s="84"/>
      <c r="N118" s="72">
        <f t="shared" si="40"/>
        <v>0</v>
      </c>
      <c r="O118" s="73"/>
      <c r="P118" s="73"/>
      <c r="Q118" s="74"/>
      <c r="R118" s="34"/>
      <c r="T118" s="57" t="s">
        <v>0</v>
      </c>
      <c r="U118" s="14" t="s">
        <v>7</v>
      </c>
      <c r="V118" s="12"/>
      <c r="W118" s="58">
        <f t="shared" si="41"/>
        <v>0</v>
      </c>
      <c r="X118" s="58">
        <v>0</v>
      </c>
      <c r="Y118" s="58">
        <f t="shared" si="42"/>
        <v>0</v>
      </c>
      <c r="Z118" s="58">
        <v>0</v>
      </c>
      <c r="AA118" s="59">
        <f t="shared" si="43"/>
        <v>0</v>
      </c>
      <c r="AR118" s="8" t="s">
        <v>33</v>
      </c>
      <c r="AT118" s="8" t="s">
        <v>31</v>
      </c>
      <c r="AU118" s="8" t="s">
        <v>15</v>
      </c>
      <c r="AY118" s="8" t="s">
        <v>30</v>
      </c>
      <c r="BE118" s="31">
        <f t="shared" si="44"/>
        <v>0</v>
      </c>
      <c r="BF118" s="31">
        <f t="shared" si="45"/>
        <v>0</v>
      </c>
      <c r="BG118" s="31">
        <f t="shared" si="46"/>
        <v>0</v>
      </c>
      <c r="BH118" s="31">
        <f t="shared" si="47"/>
        <v>0</v>
      </c>
      <c r="BI118" s="31">
        <f t="shared" si="48"/>
        <v>0</v>
      </c>
      <c r="BJ118" s="8" t="s">
        <v>15</v>
      </c>
      <c r="BK118" s="31">
        <f t="shared" si="49"/>
        <v>0</v>
      </c>
      <c r="BL118" s="8" t="s">
        <v>33</v>
      </c>
      <c r="BM118" s="8" t="s">
        <v>312</v>
      </c>
    </row>
    <row r="119" spans="2:65" s="1" customFormat="1" ht="16.5" customHeight="1" x14ac:dyDescent="0.3">
      <c r="B119" s="33"/>
      <c r="C119" s="53">
        <v>101</v>
      </c>
      <c r="D119" s="53" t="s">
        <v>31</v>
      </c>
      <c r="E119" s="54" t="s">
        <v>313</v>
      </c>
      <c r="F119" s="81" t="s">
        <v>314</v>
      </c>
      <c r="G119" s="82"/>
      <c r="H119" s="82"/>
      <c r="I119" s="83"/>
      <c r="J119" s="55" t="s">
        <v>32</v>
      </c>
      <c r="K119" s="56">
        <v>18</v>
      </c>
      <c r="L119" s="84">
        <v>0</v>
      </c>
      <c r="M119" s="84"/>
      <c r="N119" s="72">
        <f t="shared" si="40"/>
        <v>0</v>
      </c>
      <c r="O119" s="73"/>
      <c r="P119" s="73"/>
      <c r="Q119" s="74"/>
      <c r="R119" s="34"/>
      <c r="T119" s="57" t="s">
        <v>0</v>
      </c>
      <c r="U119" s="14" t="s">
        <v>7</v>
      </c>
      <c r="V119" s="12"/>
      <c r="W119" s="58">
        <f t="shared" si="41"/>
        <v>0</v>
      </c>
      <c r="X119" s="58">
        <v>0</v>
      </c>
      <c r="Y119" s="58">
        <f t="shared" si="42"/>
        <v>0</v>
      </c>
      <c r="Z119" s="58">
        <v>0</v>
      </c>
      <c r="AA119" s="59">
        <f t="shared" si="43"/>
        <v>0</v>
      </c>
      <c r="AR119" s="8" t="s">
        <v>33</v>
      </c>
      <c r="AT119" s="8" t="s">
        <v>31</v>
      </c>
      <c r="AU119" s="8" t="s">
        <v>15</v>
      </c>
      <c r="AY119" s="8" t="s">
        <v>30</v>
      </c>
      <c r="BE119" s="31">
        <f t="shared" si="44"/>
        <v>0</v>
      </c>
      <c r="BF119" s="31">
        <f t="shared" si="45"/>
        <v>0</v>
      </c>
      <c r="BG119" s="31">
        <f t="shared" si="46"/>
        <v>0</v>
      </c>
      <c r="BH119" s="31">
        <f t="shared" si="47"/>
        <v>0</v>
      </c>
      <c r="BI119" s="31">
        <f t="shared" si="48"/>
        <v>0</v>
      </c>
      <c r="BJ119" s="8" t="s">
        <v>15</v>
      </c>
      <c r="BK119" s="31">
        <f t="shared" si="49"/>
        <v>0</v>
      </c>
      <c r="BL119" s="8" t="s">
        <v>33</v>
      </c>
      <c r="BM119" s="8" t="s">
        <v>315</v>
      </c>
    </row>
    <row r="120" spans="2:65" s="1" customFormat="1" ht="16.5" customHeight="1" x14ac:dyDescent="0.3">
      <c r="B120" s="33"/>
      <c r="C120" s="53">
        <v>102</v>
      </c>
      <c r="D120" s="53" t="s">
        <v>31</v>
      </c>
      <c r="E120" s="54" t="s">
        <v>316</v>
      </c>
      <c r="F120" s="81" t="s">
        <v>317</v>
      </c>
      <c r="G120" s="82"/>
      <c r="H120" s="82"/>
      <c r="I120" s="83"/>
      <c r="J120" s="55" t="s">
        <v>32</v>
      </c>
      <c r="K120" s="56">
        <v>18</v>
      </c>
      <c r="L120" s="84">
        <v>0</v>
      </c>
      <c r="M120" s="84"/>
      <c r="N120" s="72">
        <f t="shared" si="40"/>
        <v>0</v>
      </c>
      <c r="O120" s="73"/>
      <c r="P120" s="73"/>
      <c r="Q120" s="74"/>
      <c r="R120" s="34"/>
      <c r="T120" s="57" t="s">
        <v>0</v>
      </c>
      <c r="U120" s="14" t="s">
        <v>7</v>
      </c>
      <c r="V120" s="12"/>
      <c r="W120" s="58">
        <f t="shared" si="41"/>
        <v>0</v>
      </c>
      <c r="X120" s="58">
        <v>0</v>
      </c>
      <c r="Y120" s="58">
        <f t="shared" si="42"/>
        <v>0</v>
      </c>
      <c r="Z120" s="58">
        <v>0</v>
      </c>
      <c r="AA120" s="59">
        <f t="shared" si="43"/>
        <v>0</v>
      </c>
      <c r="AR120" s="8" t="s">
        <v>33</v>
      </c>
      <c r="AT120" s="8" t="s">
        <v>31</v>
      </c>
      <c r="AU120" s="8" t="s">
        <v>15</v>
      </c>
      <c r="AY120" s="8" t="s">
        <v>30</v>
      </c>
      <c r="BE120" s="31">
        <f t="shared" si="44"/>
        <v>0</v>
      </c>
      <c r="BF120" s="31">
        <f t="shared" si="45"/>
        <v>0</v>
      </c>
      <c r="BG120" s="31">
        <f t="shared" si="46"/>
        <v>0</v>
      </c>
      <c r="BH120" s="31">
        <f t="shared" si="47"/>
        <v>0</v>
      </c>
      <c r="BI120" s="31">
        <f t="shared" si="48"/>
        <v>0</v>
      </c>
      <c r="BJ120" s="8" t="s">
        <v>15</v>
      </c>
      <c r="BK120" s="31">
        <f t="shared" si="49"/>
        <v>0</v>
      </c>
      <c r="BL120" s="8" t="s">
        <v>33</v>
      </c>
      <c r="BM120" s="8" t="s">
        <v>318</v>
      </c>
    </row>
    <row r="121" spans="2:65" s="1" customFormat="1" ht="25.5" customHeight="1" x14ac:dyDescent="0.3">
      <c r="B121" s="33"/>
      <c r="C121" s="53">
        <v>103</v>
      </c>
      <c r="D121" s="53" t="s">
        <v>31</v>
      </c>
      <c r="E121" s="54" t="s">
        <v>319</v>
      </c>
      <c r="F121" s="81" t="s">
        <v>320</v>
      </c>
      <c r="G121" s="82"/>
      <c r="H121" s="82"/>
      <c r="I121" s="83"/>
      <c r="J121" s="55" t="s">
        <v>32</v>
      </c>
      <c r="K121" s="56">
        <v>18</v>
      </c>
      <c r="L121" s="84">
        <v>0</v>
      </c>
      <c r="M121" s="84"/>
      <c r="N121" s="72">
        <f t="shared" si="40"/>
        <v>0</v>
      </c>
      <c r="O121" s="73"/>
      <c r="P121" s="73"/>
      <c r="Q121" s="74"/>
      <c r="R121" s="34"/>
      <c r="T121" s="57" t="s">
        <v>0</v>
      </c>
      <c r="U121" s="14" t="s">
        <v>7</v>
      </c>
      <c r="V121" s="12"/>
      <c r="W121" s="58">
        <f t="shared" si="41"/>
        <v>0</v>
      </c>
      <c r="X121" s="58">
        <v>0</v>
      </c>
      <c r="Y121" s="58">
        <f t="shared" si="42"/>
        <v>0</v>
      </c>
      <c r="Z121" s="58">
        <v>0</v>
      </c>
      <c r="AA121" s="59">
        <f t="shared" si="43"/>
        <v>0</v>
      </c>
      <c r="AR121" s="8" t="s">
        <v>33</v>
      </c>
      <c r="AT121" s="8" t="s">
        <v>31</v>
      </c>
      <c r="AU121" s="8" t="s">
        <v>15</v>
      </c>
      <c r="AY121" s="8" t="s">
        <v>30</v>
      </c>
      <c r="BE121" s="31">
        <f t="shared" si="44"/>
        <v>0</v>
      </c>
      <c r="BF121" s="31">
        <f t="shared" si="45"/>
        <v>0</v>
      </c>
      <c r="BG121" s="31">
        <f t="shared" si="46"/>
        <v>0</v>
      </c>
      <c r="BH121" s="31">
        <f t="shared" si="47"/>
        <v>0</v>
      </c>
      <c r="BI121" s="31">
        <f t="shared" si="48"/>
        <v>0</v>
      </c>
      <c r="BJ121" s="8" t="s">
        <v>15</v>
      </c>
      <c r="BK121" s="31">
        <f t="shared" si="49"/>
        <v>0</v>
      </c>
      <c r="BL121" s="8" t="s">
        <v>33</v>
      </c>
      <c r="BM121" s="8" t="s">
        <v>321</v>
      </c>
    </row>
    <row r="122" spans="2:65" s="1" customFormat="1" ht="25.5" customHeight="1" x14ac:dyDescent="0.3">
      <c r="B122" s="33"/>
      <c r="C122" s="53">
        <v>104</v>
      </c>
      <c r="D122" s="53" t="s">
        <v>31</v>
      </c>
      <c r="E122" s="54" t="s">
        <v>322</v>
      </c>
      <c r="F122" s="81" t="s">
        <v>323</v>
      </c>
      <c r="G122" s="82"/>
      <c r="H122" s="82"/>
      <c r="I122" s="83"/>
      <c r="J122" s="55" t="s">
        <v>32</v>
      </c>
      <c r="K122" s="56">
        <v>18</v>
      </c>
      <c r="L122" s="84">
        <v>0</v>
      </c>
      <c r="M122" s="84"/>
      <c r="N122" s="72">
        <f t="shared" si="40"/>
        <v>0</v>
      </c>
      <c r="O122" s="73"/>
      <c r="P122" s="73"/>
      <c r="Q122" s="74"/>
      <c r="R122" s="34"/>
      <c r="T122" s="57" t="s">
        <v>0</v>
      </c>
      <c r="U122" s="14" t="s">
        <v>7</v>
      </c>
      <c r="V122" s="12"/>
      <c r="W122" s="58">
        <f t="shared" si="41"/>
        <v>0</v>
      </c>
      <c r="X122" s="58">
        <v>0</v>
      </c>
      <c r="Y122" s="58">
        <f t="shared" si="42"/>
        <v>0</v>
      </c>
      <c r="Z122" s="58">
        <v>0</v>
      </c>
      <c r="AA122" s="59">
        <f t="shared" si="43"/>
        <v>0</v>
      </c>
      <c r="AR122" s="8" t="s">
        <v>33</v>
      </c>
      <c r="AT122" s="8" t="s">
        <v>31</v>
      </c>
      <c r="AU122" s="8" t="s">
        <v>15</v>
      </c>
      <c r="AY122" s="8" t="s">
        <v>30</v>
      </c>
      <c r="BE122" s="31">
        <f t="shared" si="44"/>
        <v>0</v>
      </c>
      <c r="BF122" s="31">
        <f t="shared" si="45"/>
        <v>0</v>
      </c>
      <c r="BG122" s="31">
        <f t="shared" si="46"/>
        <v>0</v>
      </c>
      <c r="BH122" s="31">
        <f t="shared" si="47"/>
        <v>0</v>
      </c>
      <c r="BI122" s="31">
        <f t="shared" si="48"/>
        <v>0</v>
      </c>
      <c r="BJ122" s="8" t="s">
        <v>15</v>
      </c>
      <c r="BK122" s="31">
        <f t="shared" si="49"/>
        <v>0</v>
      </c>
      <c r="BL122" s="8" t="s">
        <v>33</v>
      </c>
      <c r="BM122" s="8" t="s">
        <v>324</v>
      </c>
    </row>
    <row r="123" spans="2:65" s="1" customFormat="1" ht="25.5" customHeight="1" x14ac:dyDescent="0.3">
      <c r="B123" s="33"/>
      <c r="C123" s="53">
        <v>105</v>
      </c>
      <c r="D123" s="53" t="s">
        <v>31</v>
      </c>
      <c r="E123" s="54" t="s">
        <v>325</v>
      </c>
      <c r="F123" s="81" t="s">
        <v>326</v>
      </c>
      <c r="G123" s="82"/>
      <c r="H123" s="82"/>
      <c r="I123" s="83"/>
      <c r="J123" s="55" t="s">
        <v>32</v>
      </c>
      <c r="K123" s="56">
        <v>11</v>
      </c>
      <c r="L123" s="84">
        <v>0</v>
      </c>
      <c r="M123" s="84"/>
      <c r="N123" s="72">
        <f t="shared" si="40"/>
        <v>0</v>
      </c>
      <c r="O123" s="73"/>
      <c r="P123" s="73"/>
      <c r="Q123" s="74"/>
      <c r="R123" s="34"/>
      <c r="T123" s="57" t="s">
        <v>0</v>
      </c>
      <c r="U123" s="14" t="s">
        <v>7</v>
      </c>
      <c r="V123" s="12"/>
      <c r="W123" s="58">
        <f t="shared" si="41"/>
        <v>0</v>
      </c>
      <c r="X123" s="58">
        <v>0</v>
      </c>
      <c r="Y123" s="58">
        <f t="shared" si="42"/>
        <v>0</v>
      </c>
      <c r="Z123" s="58">
        <v>0</v>
      </c>
      <c r="AA123" s="59">
        <f t="shared" si="43"/>
        <v>0</v>
      </c>
      <c r="AR123" s="8" t="s">
        <v>33</v>
      </c>
      <c r="AT123" s="8" t="s">
        <v>31</v>
      </c>
      <c r="AU123" s="8" t="s">
        <v>15</v>
      </c>
      <c r="AY123" s="8" t="s">
        <v>30</v>
      </c>
      <c r="BE123" s="31">
        <f t="shared" si="44"/>
        <v>0</v>
      </c>
      <c r="BF123" s="31">
        <f t="shared" si="45"/>
        <v>0</v>
      </c>
      <c r="BG123" s="31">
        <f t="shared" si="46"/>
        <v>0</v>
      </c>
      <c r="BH123" s="31">
        <f t="shared" si="47"/>
        <v>0</v>
      </c>
      <c r="BI123" s="31">
        <f t="shared" si="48"/>
        <v>0</v>
      </c>
      <c r="BJ123" s="8" t="s">
        <v>15</v>
      </c>
      <c r="BK123" s="31">
        <f t="shared" si="49"/>
        <v>0</v>
      </c>
      <c r="BL123" s="8" t="s">
        <v>33</v>
      </c>
      <c r="BM123" s="8" t="s">
        <v>327</v>
      </c>
    </row>
    <row r="124" spans="2:65" s="1" customFormat="1" ht="16.5" customHeight="1" x14ac:dyDescent="0.3">
      <c r="B124" s="33"/>
      <c r="C124" s="53">
        <v>106</v>
      </c>
      <c r="D124" s="53" t="s">
        <v>31</v>
      </c>
      <c r="E124" s="54" t="s">
        <v>328</v>
      </c>
      <c r="F124" s="81" t="s">
        <v>329</v>
      </c>
      <c r="G124" s="82"/>
      <c r="H124" s="82"/>
      <c r="I124" s="83"/>
      <c r="J124" s="55" t="s">
        <v>32</v>
      </c>
      <c r="K124" s="56">
        <v>11</v>
      </c>
      <c r="L124" s="84">
        <v>0</v>
      </c>
      <c r="M124" s="84"/>
      <c r="N124" s="72">
        <f t="shared" si="40"/>
        <v>0</v>
      </c>
      <c r="O124" s="73"/>
      <c r="P124" s="73"/>
      <c r="Q124" s="74"/>
      <c r="R124" s="34"/>
      <c r="T124" s="57" t="s">
        <v>0</v>
      </c>
      <c r="U124" s="14" t="s">
        <v>7</v>
      </c>
      <c r="V124" s="12"/>
      <c r="W124" s="58">
        <f t="shared" si="41"/>
        <v>0</v>
      </c>
      <c r="X124" s="58">
        <v>0</v>
      </c>
      <c r="Y124" s="58">
        <f t="shared" si="42"/>
        <v>0</v>
      </c>
      <c r="Z124" s="58">
        <v>0</v>
      </c>
      <c r="AA124" s="59">
        <f t="shared" si="43"/>
        <v>0</v>
      </c>
      <c r="AR124" s="8" t="s">
        <v>33</v>
      </c>
      <c r="AT124" s="8" t="s">
        <v>31</v>
      </c>
      <c r="AU124" s="8" t="s">
        <v>15</v>
      </c>
      <c r="AY124" s="8" t="s">
        <v>30</v>
      </c>
      <c r="BE124" s="31">
        <f t="shared" si="44"/>
        <v>0</v>
      </c>
      <c r="BF124" s="31">
        <f t="shared" si="45"/>
        <v>0</v>
      </c>
      <c r="BG124" s="31">
        <f t="shared" si="46"/>
        <v>0</v>
      </c>
      <c r="BH124" s="31">
        <f t="shared" si="47"/>
        <v>0</v>
      </c>
      <c r="BI124" s="31">
        <f t="shared" si="48"/>
        <v>0</v>
      </c>
      <c r="BJ124" s="8" t="s">
        <v>15</v>
      </c>
      <c r="BK124" s="31">
        <f t="shared" si="49"/>
        <v>0</v>
      </c>
      <c r="BL124" s="8" t="s">
        <v>33</v>
      </c>
      <c r="BM124" s="8" t="s">
        <v>330</v>
      </c>
    </row>
    <row r="125" spans="2:65" s="1" customFormat="1" ht="201.75" customHeight="1" x14ac:dyDescent="0.3">
      <c r="B125" s="33"/>
      <c r="C125" s="53">
        <v>107</v>
      </c>
      <c r="D125" s="53" t="s">
        <v>31</v>
      </c>
      <c r="E125" s="54" t="s">
        <v>331</v>
      </c>
      <c r="F125" s="81" t="s">
        <v>376</v>
      </c>
      <c r="G125" s="82"/>
      <c r="H125" s="82"/>
      <c r="I125" s="83"/>
      <c r="J125" s="55" t="s">
        <v>32</v>
      </c>
      <c r="K125" s="56">
        <v>18</v>
      </c>
      <c r="L125" s="84">
        <v>0</v>
      </c>
      <c r="M125" s="84"/>
      <c r="N125" s="72">
        <f t="shared" si="40"/>
        <v>0</v>
      </c>
      <c r="O125" s="73"/>
      <c r="P125" s="73"/>
      <c r="Q125" s="74"/>
      <c r="R125" s="34"/>
      <c r="T125" s="57" t="s">
        <v>0</v>
      </c>
      <c r="U125" s="14" t="s">
        <v>7</v>
      </c>
      <c r="V125" s="12"/>
      <c r="W125" s="58">
        <f t="shared" si="41"/>
        <v>0</v>
      </c>
      <c r="X125" s="58">
        <v>0</v>
      </c>
      <c r="Y125" s="58">
        <f t="shared" si="42"/>
        <v>0</v>
      </c>
      <c r="Z125" s="58">
        <v>0</v>
      </c>
      <c r="AA125" s="59">
        <f t="shared" si="43"/>
        <v>0</v>
      </c>
      <c r="AR125" s="8" t="s">
        <v>33</v>
      </c>
      <c r="AT125" s="8" t="s">
        <v>31</v>
      </c>
      <c r="AU125" s="8" t="s">
        <v>15</v>
      </c>
      <c r="AY125" s="8" t="s">
        <v>30</v>
      </c>
      <c r="BE125" s="31">
        <f t="shared" si="44"/>
        <v>0</v>
      </c>
      <c r="BF125" s="31">
        <f t="shared" si="45"/>
        <v>0</v>
      </c>
      <c r="BG125" s="31">
        <f t="shared" si="46"/>
        <v>0</v>
      </c>
      <c r="BH125" s="31">
        <f t="shared" si="47"/>
        <v>0</v>
      </c>
      <c r="BI125" s="31">
        <f t="shared" si="48"/>
        <v>0</v>
      </c>
      <c r="BJ125" s="8" t="s">
        <v>15</v>
      </c>
      <c r="BK125" s="31">
        <f t="shared" si="49"/>
        <v>0</v>
      </c>
      <c r="BL125" s="8" t="s">
        <v>33</v>
      </c>
      <c r="BM125" s="8" t="s">
        <v>332</v>
      </c>
    </row>
    <row r="126" spans="2:65" s="1" customFormat="1" ht="121.9" customHeight="1" x14ac:dyDescent="0.3">
      <c r="B126" s="33"/>
      <c r="C126" s="53">
        <v>108</v>
      </c>
      <c r="D126" s="53" t="s">
        <v>31</v>
      </c>
      <c r="E126" s="54" t="s">
        <v>333</v>
      </c>
      <c r="F126" s="81" t="s">
        <v>377</v>
      </c>
      <c r="G126" s="82"/>
      <c r="H126" s="82"/>
      <c r="I126" s="83"/>
      <c r="J126" s="55" t="s">
        <v>32</v>
      </c>
      <c r="K126" s="56">
        <v>1</v>
      </c>
      <c r="L126" s="84">
        <v>0</v>
      </c>
      <c r="M126" s="84"/>
      <c r="N126" s="72">
        <f t="shared" si="40"/>
        <v>0</v>
      </c>
      <c r="O126" s="73"/>
      <c r="P126" s="73"/>
      <c r="Q126" s="74"/>
      <c r="R126" s="34"/>
      <c r="T126" s="57" t="s">
        <v>0</v>
      </c>
      <c r="U126" s="14" t="s">
        <v>7</v>
      </c>
      <c r="V126" s="12"/>
      <c r="W126" s="58">
        <f t="shared" si="41"/>
        <v>0</v>
      </c>
      <c r="X126" s="58">
        <v>0</v>
      </c>
      <c r="Y126" s="58">
        <f t="shared" si="42"/>
        <v>0</v>
      </c>
      <c r="Z126" s="58">
        <v>0</v>
      </c>
      <c r="AA126" s="59">
        <f t="shared" si="43"/>
        <v>0</v>
      </c>
      <c r="AR126" s="8" t="s">
        <v>33</v>
      </c>
      <c r="AT126" s="8" t="s">
        <v>31</v>
      </c>
      <c r="AU126" s="8" t="s">
        <v>15</v>
      </c>
      <c r="AY126" s="8" t="s">
        <v>30</v>
      </c>
      <c r="BE126" s="31">
        <f t="shared" si="44"/>
        <v>0</v>
      </c>
      <c r="BF126" s="31">
        <f t="shared" si="45"/>
        <v>0</v>
      </c>
      <c r="BG126" s="31">
        <f t="shared" si="46"/>
        <v>0</v>
      </c>
      <c r="BH126" s="31">
        <f t="shared" si="47"/>
        <v>0</v>
      </c>
      <c r="BI126" s="31">
        <f t="shared" si="48"/>
        <v>0</v>
      </c>
      <c r="BJ126" s="8" t="s">
        <v>15</v>
      </c>
      <c r="BK126" s="31">
        <f t="shared" si="49"/>
        <v>0</v>
      </c>
      <c r="BL126" s="8" t="s">
        <v>33</v>
      </c>
      <c r="BM126" s="8" t="s">
        <v>334</v>
      </c>
    </row>
    <row r="127" spans="2:65" s="1" customFormat="1" ht="62.45" customHeight="1" x14ac:dyDescent="0.3">
      <c r="B127" s="33"/>
      <c r="C127" s="53">
        <v>109</v>
      </c>
      <c r="D127" s="53" t="s">
        <v>31</v>
      </c>
      <c r="E127" s="54" t="s">
        <v>335</v>
      </c>
      <c r="F127" s="81" t="s">
        <v>378</v>
      </c>
      <c r="G127" s="82"/>
      <c r="H127" s="82"/>
      <c r="I127" s="83"/>
      <c r="J127" s="55" t="s">
        <v>32</v>
      </c>
      <c r="K127" s="56">
        <v>1</v>
      </c>
      <c r="L127" s="84">
        <v>0</v>
      </c>
      <c r="M127" s="84"/>
      <c r="N127" s="72">
        <f t="shared" si="40"/>
        <v>0</v>
      </c>
      <c r="O127" s="73"/>
      <c r="P127" s="73"/>
      <c r="Q127" s="74"/>
      <c r="R127" s="34"/>
      <c r="T127" s="57" t="s">
        <v>0</v>
      </c>
      <c r="U127" s="14" t="s">
        <v>7</v>
      </c>
      <c r="V127" s="12"/>
      <c r="W127" s="58">
        <f t="shared" si="41"/>
        <v>0</v>
      </c>
      <c r="X127" s="58">
        <v>0</v>
      </c>
      <c r="Y127" s="58">
        <f t="shared" si="42"/>
        <v>0</v>
      </c>
      <c r="Z127" s="58">
        <v>0</v>
      </c>
      <c r="AA127" s="59">
        <f t="shared" si="43"/>
        <v>0</v>
      </c>
      <c r="AR127" s="8" t="s">
        <v>33</v>
      </c>
      <c r="AT127" s="8" t="s">
        <v>31</v>
      </c>
      <c r="AU127" s="8" t="s">
        <v>15</v>
      </c>
      <c r="AY127" s="8" t="s">
        <v>30</v>
      </c>
      <c r="BE127" s="31">
        <f t="shared" si="44"/>
        <v>0</v>
      </c>
      <c r="BF127" s="31">
        <f t="shared" si="45"/>
        <v>0</v>
      </c>
      <c r="BG127" s="31">
        <f t="shared" si="46"/>
        <v>0</v>
      </c>
      <c r="BH127" s="31">
        <f t="shared" si="47"/>
        <v>0</v>
      </c>
      <c r="BI127" s="31">
        <f t="shared" si="48"/>
        <v>0</v>
      </c>
      <c r="BJ127" s="8" t="s">
        <v>15</v>
      </c>
      <c r="BK127" s="31">
        <f t="shared" si="49"/>
        <v>0</v>
      </c>
      <c r="BL127" s="8" t="s">
        <v>33</v>
      </c>
      <c r="BM127" s="8" t="s">
        <v>336</v>
      </c>
    </row>
    <row r="128" spans="2:65" s="1" customFormat="1" ht="25.5" customHeight="1" x14ac:dyDescent="0.3">
      <c r="B128" s="33"/>
      <c r="C128" s="53">
        <v>110</v>
      </c>
      <c r="D128" s="53" t="s">
        <v>31</v>
      </c>
      <c r="E128" s="54" t="s">
        <v>337</v>
      </c>
      <c r="F128" s="81" t="s">
        <v>338</v>
      </c>
      <c r="G128" s="82"/>
      <c r="H128" s="82"/>
      <c r="I128" s="83"/>
      <c r="J128" s="55" t="s">
        <v>32</v>
      </c>
      <c r="K128" s="56">
        <v>11</v>
      </c>
      <c r="L128" s="84">
        <v>0</v>
      </c>
      <c r="M128" s="84"/>
      <c r="N128" s="72">
        <f t="shared" si="40"/>
        <v>0</v>
      </c>
      <c r="O128" s="73"/>
      <c r="P128" s="73"/>
      <c r="Q128" s="74"/>
      <c r="R128" s="34"/>
      <c r="T128" s="57" t="s">
        <v>0</v>
      </c>
      <c r="U128" s="14" t="s">
        <v>7</v>
      </c>
      <c r="V128" s="12"/>
      <c r="W128" s="58">
        <f t="shared" si="41"/>
        <v>0</v>
      </c>
      <c r="X128" s="58">
        <v>0</v>
      </c>
      <c r="Y128" s="58">
        <f t="shared" si="42"/>
        <v>0</v>
      </c>
      <c r="Z128" s="58">
        <v>0</v>
      </c>
      <c r="AA128" s="59">
        <f t="shared" si="43"/>
        <v>0</v>
      </c>
      <c r="AR128" s="8" t="s">
        <v>33</v>
      </c>
      <c r="AT128" s="8" t="s">
        <v>31</v>
      </c>
      <c r="AU128" s="8" t="s">
        <v>15</v>
      </c>
      <c r="AY128" s="8" t="s">
        <v>30</v>
      </c>
      <c r="BE128" s="31">
        <f t="shared" si="44"/>
        <v>0</v>
      </c>
      <c r="BF128" s="31">
        <f t="shared" si="45"/>
        <v>0</v>
      </c>
      <c r="BG128" s="31">
        <f t="shared" si="46"/>
        <v>0</v>
      </c>
      <c r="BH128" s="31">
        <f t="shared" si="47"/>
        <v>0</v>
      </c>
      <c r="BI128" s="31">
        <f t="shared" si="48"/>
        <v>0</v>
      </c>
      <c r="BJ128" s="8" t="s">
        <v>15</v>
      </c>
      <c r="BK128" s="31">
        <f t="shared" si="49"/>
        <v>0</v>
      </c>
      <c r="BL128" s="8" t="s">
        <v>33</v>
      </c>
      <c r="BM128" s="8" t="s">
        <v>339</v>
      </c>
    </row>
    <row r="129" spans="2:65" s="1" customFormat="1" ht="25.5" customHeight="1" x14ac:dyDescent="0.3">
      <c r="B129" s="33"/>
      <c r="C129" s="53">
        <v>111</v>
      </c>
      <c r="D129" s="53" t="s">
        <v>31</v>
      </c>
      <c r="E129" s="54" t="s">
        <v>340</v>
      </c>
      <c r="F129" s="81" t="s">
        <v>341</v>
      </c>
      <c r="G129" s="82"/>
      <c r="H129" s="82"/>
      <c r="I129" s="83"/>
      <c r="J129" s="55" t="s">
        <v>32</v>
      </c>
      <c r="K129" s="56">
        <v>3</v>
      </c>
      <c r="L129" s="84">
        <v>0</v>
      </c>
      <c r="M129" s="84"/>
      <c r="N129" s="72">
        <f t="shared" si="40"/>
        <v>0</v>
      </c>
      <c r="O129" s="73"/>
      <c r="P129" s="73"/>
      <c r="Q129" s="74"/>
      <c r="R129" s="34"/>
      <c r="T129" s="57" t="s">
        <v>0</v>
      </c>
      <c r="U129" s="14" t="s">
        <v>7</v>
      </c>
      <c r="V129" s="12"/>
      <c r="W129" s="58">
        <f t="shared" si="41"/>
        <v>0</v>
      </c>
      <c r="X129" s="58">
        <v>0</v>
      </c>
      <c r="Y129" s="58">
        <f t="shared" si="42"/>
        <v>0</v>
      </c>
      <c r="Z129" s="58">
        <v>0</v>
      </c>
      <c r="AA129" s="59">
        <f t="shared" si="43"/>
        <v>0</v>
      </c>
      <c r="AR129" s="8" t="s">
        <v>33</v>
      </c>
      <c r="AT129" s="8" t="s">
        <v>31</v>
      </c>
      <c r="AU129" s="8" t="s">
        <v>15</v>
      </c>
      <c r="AY129" s="8" t="s">
        <v>30</v>
      </c>
      <c r="BE129" s="31">
        <f t="shared" si="44"/>
        <v>0</v>
      </c>
      <c r="BF129" s="31">
        <f t="shared" si="45"/>
        <v>0</v>
      </c>
      <c r="BG129" s="31">
        <f t="shared" si="46"/>
        <v>0</v>
      </c>
      <c r="BH129" s="31">
        <f t="shared" si="47"/>
        <v>0</v>
      </c>
      <c r="BI129" s="31">
        <f t="shared" si="48"/>
        <v>0</v>
      </c>
      <c r="BJ129" s="8" t="s">
        <v>15</v>
      </c>
      <c r="BK129" s="31">
        <f t="shared" si="49"/>
        <v>0</v>
      </c>
      <c r="BL129" s="8" t="s">
        <v>33</v>
      </c>
      <c r="BM129" s="8" t="s">
        <v>342</v>
      </c>
    </row>
    <row r="130" spans="2:65" s="1" customFormat="1" ht="16.5" customHeight="1" x14ac:dyDescent="0.3">
      <c r="B130" s="33"/>
      <c r="C130" s="53">
        <v>112</v>
      </c>
      <c r="D130" s="53" t="s">
        <v>31</v>
      </c>
      <c r="E130" s="54" t="s">
        <v>343</v>
      </c>
      <c r="F130" s="81" t="s">
        <v>344</v>
      </c>
      <c r="G130" s="82"/>
      <c r="H130" s="82"/>
      <c r="I130" s="83"/>
      <c r="J130" s="55" t="s">
        <v>32</v>
      </c>
      <c r="K130" s="56">
        <v>4</v>
      </c>
      <c r="L130" s="84">
        <v>0</v>
      </c>
      <c r="M130" s="84"/>
      <c r="N130" s="72">
        <f t="shared" si="40"/>
        <v>0</v>
      </c>
      <c r="O130" s="73"/>
      <c r="P130" s="73"/>
      <c r="Q130" s="74"/>
      <c r="R130" s="34"/>
      <c r="T130" s="57" t="s">
        <v>0</v>
      </c>
      <c r="U130" s="14" t="s">
        <v>7</v>
      </c>
      <c r="V130" s="12"/>
      <c r="W130" s="58">
        <f t="shared" si="41"/>
        <v>0</v>
      </c>
      <c r="X130" s="58">
        <v>0</v>
      </c>
      <c r="Y130" s="58">
        <f t="shared" si="42"/>
        <v>0</v>
      </c>
      <c r="Z130" s="58">
        <v>0</v>
      </c>
      <c r="AA130" s="59">
        <f t="shared" si="43"/>
        <v>0</v>
      </c>
      <c r="AR130" s="8" t="s">
        <v>33</v>
      </c>
      <c r="AT130" s="8" t="s">
        <v>31</v>
      </c>
      <c r="AU130" s="8" t="s">
        <v>15</v>
      </c>
      <c r="AY130" s="8" t="s">
        <v>30</v>
      </c>
      <c r="BE130" s="31">
        <f t="shared" si="44"/>
        <v>0</v>
      </c>
      <c r="BF130" s="31">
        <f t="shared" si="45"/>
        <v>0</v>
      </c>
      <c r="BG130" s="31">
        <f t="shared" si="46"/>
        <v>0</v>
      </c>
      <c r="BH130" s="31">
        <f t="shared" si="47"/>
        <v>0</v>
      </c>
      <c r="BI130" s="31">
        <f t="shared" si="48"/>
        <v>0</v>
      </c>
      <c r="BJ130" s="8" t="s">
        <v>15</v>
      </c>
      <c r="BK130" s="31">
        <f t="shared" si="49"/>
        <v>0</v>
      </c>
      <c r="BL130" s="8" t="s">
        <v>33</v>
      </c>
      <c r="BM130" s="8" t="s">
        <v>345</v>
      </c>
    </row>
    <row r="131" spans="2:65" s="1" customFormat="1" ht="93.75" customHeight="1" x14ac:dyDescent="0.3">
      <c r="B131" s="33"/>
      <c r="C131" s="53">
        <v>113</v>
      </c>
      <c r="D131" s="53" t="s">
        <v>31</v>
      </c>
      <c r="E131" s="54" t="s">
        <v>346</v>
      </c>
      <c r="F131" s="81" t="s">
        <v>379</v>
      </c>
      <c r="G131" s="82"/>
      <c r="H131" s="82"/>
      <c r="I131" s="83"/>
      <c r="J131" s="55" t="s">
        <v>32</v>
      </c>
      <c r="K131" s="56">
        <v>11</v>
      </c>
      <c r="L131" s="84">
        <v>0</v>
      </c>
      <c r="M131" s="84"/>
      <c r="N131" s="72">
        <f t="shared" si="40"/>
        <v>0</v>
      </c>
      <c r="O131" s="73"/>
      <c r="P131" s="73"/>
      <c r="Q131" s="74"/>
      <c r="R131" s="34"/>
      <c r="T131" s="57" t="s">
        <v>0</v>
      </c>
      <c r="U131" s="14" t="s">
        <v>7</v>
      </c>
      <c r="V131" s="12"/>
      <c r="W131" s="58">
        <f t="shared" si="41"/>
        <v>0</v>
      </c>
      <c r="X131" s="58">
        <v>0</v>
      </c>
      <c r="Y131" s="58">
        <f t="shared" si="42"/>
        <v>0</v>
      </c>
      <c r="Z131" s="58">
        <v>0</v>
      </c>
      <c r="AA131" s="59">
        <f t="shared" si="43"/>
        <v>0</v>
      </c>
      <c r="AR131" s="8" t="s">
        <v>33</v>
      </c>
      <c r="AT131" s="8" t="s">
        <v>31</v>
      </c>
      <c r="AU131" s="8" t="s">
        <v>15</v>
      </c>
      <c r="AY131" s="8" t="s">
        <v>30</v>
      </c>
      <c r="BE131" s="31">
        <f t="shared" si="44"/>
        <v>0</v>
      </c>
      <c r="BF131" s="31">
        <f t="shared" si="45"/>
        <v>0</v>
      </c>
      <c r="BG131" s="31">
        <f t="shared" si="46"/>
        <v>0</v>
      </c>
      <c r="BH131" s="31">
        <f t="shared" si="47"/>
        <v>0</v>
      </c>
      <c r="BI131" s="31">
        <f t="shared" si="48"/>
        <v>0</v>
      </c>
      <c r="BJ131" s="8" t="s">
        <v>15</v>
      </c>
      <c r="BK131" s="31">
        <f t="shared" si="49"/>
        <v>0</v>
      </c>
      <c r="BL131" s="8" t="s">
        <v>33</v>
      </c>
      <c r="BM131" s="8" t="s">
        <v>347</v>
      </c>
    </row>
    <row r="132" spans="2:65" s="1" customFormat="1" ht="15" customHeight="1" x14ac:dyDescent="0.35">
      <c r="B132" s="11"/>
      <c r="C132" s="12"/>
      <c r="D132" s="44"/>
      <c r="E132" s="12"/>
      <c r="F132" s="12"/>
      <c r="G132" s="12"/>
      <c r="H132" s="12"/>
      <c r="I132" s="12"/>
      <c r="J132" s="12"/>
      <c r="K132" s="12"/>
      <c r="L132" s="12"/>
      <c r="M132" s="12"/>
      <c r="N132" s="93"/>
      <c r="O132" s="93"/>
      <c r="P132" s="93"/>
      <c r="Q132" s="93"/>
      <c r="R132" s="13"/>
      <c r="T132" s="60"/>
      <c r="U132" s="12"/>
      <c r="V132" s="12"/>
      <c r="W132" s="12"/>
      <c r="X132" s="12"/>
      <c r="Y132" s="12"/>
      <c r="Z132" s="12"/>
      <c r="AA132" s="25"/>
      <c r="AT132" s="8" t="s">
        <v>9</v>
      </c>
      <c r="AU132" s="8" t="s">
        <v>10</v>
      </c>
      <c r="AY132" s="8" t="s">
        <v>348</v>
      </c>
      <c r="BK132" s="31">
        <f>SUM(BK133:BK137)</f>
        <v>0</v>
      </c>
    </row>
    <row r="133" spans="2:65" s="1" customFormat="1" ht="0.75" hidden="1" customHeight="1" x14ac:dyDescent="0.3">
      <c r="B133" s="11"/>
      <c r="C133" s="62"/>
      <c r="D133" s="62"/>
      <c r="E133" s="63"/>
      <c r="F133" s="86"/>
      <c r="G133" s="86"/>
      <c r="H133" s="86"/>
      <c r="I133" s="86"/>
      <c r="J133" s="64"/>
      <c r="K133" s="65"/>
      <c r="L133" s="87"/>
      <c r="M133" s="87"/>
      <c r="N133" s="88"/>
      <c r="O133" s="88"/>
      <c r="P133" s="88"/>
      <c r="Q133" s="88"/>
      <c r="R133" s="13"/>
      <c r="T133" s="57" t="s">
        <v>0</v>
      </c>
      <c r="U133" s="61" t="s">
        <v>7</v>
      </c>
      <c r="V133" s="12"/>
      <c r="W133" s="12"/>
      <c r="X133" s="12"/>
      <c r="Y133" s="12"/>
      <c r="Z133" s="12"/>
      <c r="AA133" s="25"/>
      <c r="AT133" s="8" t="s">
        <v>348</v>
      </c>
      <c r="AU133" s="8" t="s">
        <v>11</v>
      </c>
      <c r="AY133" s="8" t="s">
        <v>348</v>
      </c>
      <c r="BE133" s="31">
        <f>IF(U133="základná",N133,0)</f>
        <v>0</v>
      </c>
      <c r="BF133" s="31">
        <f>IF(U133="znížená",N133,0)</f>
        <v>0</v>
      </c>
      <c r="BG133" s="31">
        <f>IF(U133="zákl. prenesená",N133,0)</f>
        <v>0</v>
      </c>
      <c r="BH133" s="31">
        <f>IF(U133="zníž. prenesená",N133,0)</f>
        <v>0</v>
      </c>
      <c r="BI133" s="31">
        <f>IF(U133="nulová",N133,0)</f>
        <v>0</v>
      </c>
      <c r="BJ133" s="8" t="s">
        <v>15</v>
      </c>
      <c r="BK133" s="31">
        <f>L133*K133</f>
        <v>0</v>
      </c>
    </row>
    <row r="134" spans="2:65" s="1" customFormat="1" ht="21.75" hidden="1" customHeight="1" x14ac:dyDescent="0.3">
      <c r="B134" s="11"/>
      <c r="C134" s="62"/>
      <c r="D134" s="62"/>
      <c r="E134" s="63"/>
      <c r="F134" s="86"/>
      <c r="G134" s="86"/>
      <c r="H134" s="86"/>
      <c r="I134" s="86"/>
      <c r="J134" s="64"/>
      <c r="K134" s="65"/>
      <c r="L134" s="87"/>
      <c r="M134" s="87"/>
      <c r="N134" s="88"/>
      <c r="O134" s="88"/>
      <c r="P134" s="88"/>
      <c r="Q134" s="88"/>
      <c r="R134" s="13"/>
      <c r="T134" s="57" t="s">
        <v>0</v>
      </c>
      <c r="U134" s="61" t="s">
        <v>7</v>
      </c>
      <c r="V134" s="12"/>
      <c r="W134" s="12"/>
      <c r="X134" s="12"/>
      <c r="Y134" s="12"/>
      <c r="Z134" s="12"/>
      <c r="AA134" s="25"/>
      <c r="AT134" s="8" t="s">
        <v>348</v>
      </c>
      <c r="AU134" s="8" t="s">
        <v>11</v>
      </c>
      <c r="AY134" s="8" t="s">
        <v>348</v>
      </c>
      <c r="BE134" s="31">
        <f>IF(U134="základná",N134,0)</f>
        <v>0</v>
      </c>
      <c r="BF134" s="31">
        <f>IF(U134="znížená",N134,0)</f>
        <v>0</v>
      </c>
      <c r="BG134" s="31">
        <f>IF(U134="zákl. prenesená",N134,0)</f>
        <v>0</v>
      </c>
      <c r="BH134" s="31">
        <f>IF(U134="zníž. prenesená",N134,0)</f>
        <v>0</v>
      </c>
      <c r="BI134" s="31">
        <f>IF(U134="nulová",N134,0)</f>
        <v>0</v>
      </c>
      <c r="BJ134" s="8" t="s">
        <v>15</v>
      </c>
      <c r="BK134" s="31">
        <f>L134*K134</f>
        <v>0</v>
      </c>
    </row>
    <row r="135" spans="2:65" s="1" customFormat="1" ht="21.75" hidden="1" customHeight="1" x14ac:dyDescent="0.3">
      <c r="B135" s="11"/>
      <c r="C135" s="62"/>
      <c r="D135" s="62"/>
      <c r="E135" s="63"/>
      <c r="F135" s="86"/>
      <c r="G135" s="86"/>
      <c r="H135" s="86"/>
      <c r="I135" s="86"/>
      <c r="J135" s="64"/>
      <c r="K135" s="65"/>
      <c r="L135" s="87"/>
      <c r="M135" s="87"/>
      <c r="N135" s="88"/>
      <c r="O135" s="88"/>
      <c r="P135" s="88"/>
      <c r="Q135" s="88"/>
      <c r="R135" s="13"/>
      <c r="T135" s="57" t="s">
        <v>0</v>
      </c>
      <c r="U135" s="61" t="s">
        <v>7</v>
      </c>
      <c r="V135" s="12"/>
      <c r="W135" s="12"/>
      <c r="X135" s="12"/>
      <c r="Y135" s="12"/>
      <c r="Z135" s="12"/>
      <c r="AA135" s="25"/>
      <c r="AT135" s="8" t="s">
        <v>348</v>
      </c>
      <c r="AU135" s="8" t="s">
        <v>11</v>
      </c>
      <c r="AY135" s="8" t="s">
        <v>348</v>
      </c>
      <c r="BE135" s="31">
        <f>IF(U135="základná",N135,0)</f>
        <v>0</v>
      </c>
      <c r="BF135" s="31">
        <f>IF(U135="znížená",N135,0)</f>
        <v>0</v>
      </c>
      <c r="BG135" s="31">
        <f>IF(U135="zákl. prenesená",N135,0)</f>
        <v>0</v>
      </c>
      <c r="BH135" s="31">
        <f>IF(U135="zníž. prenesená",N135,0)</f>
        <v>0</v>
      </c>
      <c r="BI135" s="31">
        <f>IF(U135="nulová",N135,0)</f>
        <v>0</v>
      </c>
      <c r="BJ135" s="8" t="s">
        <v>15</v>
      </c>
      <c r="BK135" s="31">
        <f>L135*K135</f>
        <v>0</v>
      </c>
    </row>
    <row r="136" spans="2:65" s="1" customFormat="1" ht="0.75" hidden="1" customHeight="1" x14ac:dyDescent="0.3">
      <c r="B136" s="11"/>
      <c r="C136" s="62"/>
      <c r="D136" s="62"/>
      <c r="E136" s="63"/>
      <c r="F136" s="86"/>
      <c r="G136" s="86"/>
      <c r="H136" s="86"/>
      <c r="I136" s="86"/>
      <c r="J136" s="64"/>
      <c r="K136" s="65"/>
      <c r="L136" s="87"/>
      <c r="M136" s="87"/>
      <c r="N136" s="88"/>
      <c r="O136" s="88"/>
      <c r="P136" s="88"/>
      <c r="Q136" s="88"/>
      <c r="R136" s="13"/>
      <c r="T136" s="57" t="s">
        <v>0</v>
      </c>
      <c r="U136" s="61" t="s">
        <v>7</v>
      </c>
      <c r="V136" s="12"/>
      <c r="W136" s="12"/>
      <c r="X136" s="12"/>
      <c r="Y136" s="12"/>
      <c r="Z136" s="12"/>
      <c r="AA136" s="25"/>
      <c r="AT136" s="8" t="s">
        <v>348</v>
      </c>
      <c r="AU136" s="8" t="s">
        <v>11</v>
      </c>
      <c r="AY136" s="8" t="s">
        <v>348</v>
      </c>
      <c r="BE136" s="31">
        <f>IF(U136="základná",N136,0)</f>
        <v>0</v>
      </c>
      <c r="BF136" s="31">
        <f>IF(U136="znížená",N136,0)</f>
        <v>0</v>
      </c>
      <c r="BG136" s="31">
        <f>IF(U136="zákl. prenesená",N136,0)</f>
        <v>0</v>
      </c>
      <c r="BH136" s="31">
        <f>IF(U136="zníž. prenesená",N136,0)</f>
        <v>0</v>
      </c>
      <c r="BI136" s="31">
        <f>IF(U136="nulová",N136,0)</f>
        <v>0</v>
      </c>
      <c r="BJ136" s="8" t="s">
        <v>15</v>
      </c>
      <c r="BK136" s="31">
        <f>L136*K136</f>
        <v>0</v>
      </c>
    </row>
    <row r="137" spans="2:65" s="1" customFormat="1" ht="25.9" customHeight="1" x14ac:dyDescent="0.3">
      <c r="B137" s="11"/>
      <c r="C137" s="62"/>
      <c r="D137" s="62"/>
      <c r="E137" s="63"/>
      <c r="F137" s="86"/>
      <c r="G137" s="86"/>
      <c r="H137" s="86"/>
      <c r="I137" s="86"/>
      <c r="J137" s="64"/>
      <c r="K137" s="65"/>
      <c r="L137" s="87"/>
      <c r="M137" s="87"/>
      <c r="N137" s="88"/>
      <c r="O137" s="88"/>
      <c r="P137" s="88"/>
      <c r="Q137" s="88"/>
      <c r="R137" s="13"/>
      <c r="T137" s="57" t="s">
        <v>0</v>
      </c>
      <c r="U137" s="61" t="s">
        <v>7</v>
      </c>
      <c r="V137" s="16"/>
      <c r="W137" s="16"/>
      <c r="X137" s="16"/>
      <c r="Y137" s="16"/>
      <c r="Z137" s="16"/>
      <c r="AA137" s="17"/>
      <c r="AT137" s="8" t="s">
        <v>348</v>
      </c>
      <c r="AU137" s="8" t="s">
        <v>11</v>
      </c>
      <c r="AY137" s="8" t="s">
        <v>348</v>
      </c>
      <c r="BE137" s="31">
        <f>IF(U137="základná",N137,0)</f>
        <v>0</v>
      </c>
      <c r="BF137" s="31">
        <f>IF(U137="znížená",N137,0)</f>
        <v>0</v>
      </c>
      <c r="BG137" s="31">
        <f>IF(U137="zákl. prenesená",N137,0)</f>
        <v>0</v>
      </c>
      <c r="BH137" s="31">
        <f>IF(U137="zníž. prenesená",N137,0)</f>
        <v>0</v>
      </c>
      <c r="BI137" s="31">
        <f>IF(U137="nulová",N137,0)</f>
        <v>0</v>
      </c>
      <c r="BJ137" s="8" t="s">
        <v>15</v>
      </c>
      <c r="BK137" s="31">
        <f>L137*K137</f>
        <v>0</v>
      </c>
    </row>
    <row r="138" spans="2:65" s="1" customFormat="1" ht="3.75" customHeight="1" x14ac:dyDescent="0.3">
      <c r="B138" s="18"/>
      <c r="C138" s="19"/>
      <c r="D138" s="19"/>
      <c r="E138" s="19"/>
      <c r="F138" s="19"/>
      <c r="G138" s="19"/>
      <c r="H138" s="19"/>
      <c r="I138" s="19"/>
      <c r="J138" s="19"/>
      <c r="K138" s="19"/>
      <c r="L138" s="19"/>
      <c r="M138" s="19"/>
      <c r="N138" s="19"/>
      <c r="O138" s="19"/>
      <c r="P138" s="19"/>
      <c r="Q138" s="19"/>
      <c r="R138" s="20"/>
    </row>
    <row r="139" spans="2:65" hidden="1" x14ac:dyDescent="0.3"/>
    <row r="140" spans="2:65" ht="16.5" x14ac:dyDescent="0.3">
      <c r="L140" s="67" t="s">
        <v>381</v>
      </c>
      <c r="M140" s="67"/>
      <c r="N140" s="67"/>
      <c r="O140" s="67"/>
    </row>
    <row r="141" spans="2:65" ht="16.5" x14ac:dyDescent="0.3">
      <c r="L141" s="67" t="s">
        <v>380</v>
      </c>
      <c r="M141" s="67"/>
      <c r="N141" s="67"/>
      <c r="O141" s="67"/>
    </row>
    <row r="142" spans="2:65" ht="16.5" x14ac:dyDescent="0.3">
      <c r="L142" s="67"/>
      <c r="M142" s="67"/>
      <c r="N142" s="67"/>
      <c r="O142" s="67"/>
    </row>
    <row r="143" spans="2:65" ht="16.5" x14ac:dyDescent="0.3">
      <c r="L143" s="67"/>
      <c r="M143" s="67"/>
      <c r="N143" s="67"/>
      <c r="O143" s="67"/>
    </row>
    <row r="144" spans="2:65" ht="18" x14ac:dyDescent="0.35">
      <c r="F144" s="68"/>
      <c r="G144" s="68" t="s">
        <v>382</v>
      </c>
      <c r="H144" s="68"/>
      <c r="I144" s="69"/>
      <c r="J144" s="70"/>
      <c r="K144" s="71"/>
    </row>
    <row r="145" spans="6:11" ht="18" x14ac:dyDescent="0.35">
      <c r="F145" s="68"/>
      <c r="G145" s="68"/>
      <c r="H145" s="68"/>
    </row>
    <row r="146" spans="6:11" ht="18" x14ac:dyDescent="0.35">
      <c r="F146" s="68"/>
      <c r="G146" s="68" t="s">
        <v>383</v>
      </c>
      <c r="H146" s="68"/>
      <c r="I146" s="69"/>
      <c r="J146" s="70"/>
      <c r="K146" s="71"/>
    </row>
    <row r="147" spans="6:11" ht="18" x14ac:dyDescent="0.35">
      <c r="F147" s="68"/>
      <c r="G147" s="68"/>
      <c r="H147" s="68"/>
    </row>
    <row r="148" spans="6:11" ht="18" x14ac:dyDescent="0.35">
      <c r="F148" s="68"/>
      <c r="G148" s="68" t="s">
        <v>384</v>
      </c>
      <c r="H148" s="68"/>
      <c r="I148" s="69"/>
      <c r="J148" s="70"/>
      <c r="K148" s="71"/>
    </row>
    <row r="149" spans="6:11" ht="18" x14ac:dyDescent="0.35">
      <c r="F149" s="68"/>
      <c r="G149" s="68"/>
      <c r="H149" s="68"/>
    </row>
  </sheetData>
  <mergeCells count="368">
    <mergeCell ref="F137:I137"/>
    <mergeCell ref="L137:M137"/>
    <mergeCell ref="N137:Q137"/>
    <mergeCell ref="N15:Q15"/>
    <mergeCell ref="N16:Q16"/>
    <mergeCell ref="N17:Q17"/>
    <mergeCell ref="N26:Q26"/>
    <mergeCell ref="N132:Q132"/>
    <mergeCell ref="F133:I133"/>
    <mergeCell ref="L133:M133"/>
    <mergeCell ref="N133:Q133"/>
    <mergeCell ref="F134:I134"/>
    <mergeCell ref="L134:M134"/>
    <mergeCell ref="N134:Q134"/>
    <mergeCell ref="F135:I135"/>
    <mergeCell ref="L135:M135"/>
    <mergeCell ref="N135:Q135"/>
    <mergeCell ref="F129:I129"/>
    <mergeCell ref="L129:M129"/>
    <mergeCell ref="N123:Q123"/>
    <mergeCell ref="N122:Q122"/>
    <mergeCell ref="N121:Q121"/>
    <mergeCell ref="N120:Q120"/>
    <mergeCell ref="N119:Q119"/>
    <mergeCell ref="H1:K1"/>
    <mergeCell ref="F136:I136"/>
    <mergeCell ref="L136:M136"/>
    <mergeCell ref="N136:Q136"/>
    <mergeCell ref="F124:I124"/>
    <mergeCell ref="L124:M124"/>
    <mergeCell ref="F125:I125"/>
    <mergeCell ref="L125:M125"/>
    <mergeCell ref="N129:Q129"/>
    <mergeCell ref="F130:I130"/>
    <mergeCell ref="L130:M130"/>
    <mergeCell ref="N130:Q130"/>
    <mergeCell ref="F131:I131"/>
    <mergeCell ref="L131:M131"/>
    <mergeCell ref="N131:Q131"/>
    <mergeCell ref="F126:I126"/>
    <mergeCell ref="L126:M126"/>
    <mergeCell ref="N126:Q126"/>
    <mergeCell ref="F127:I127"/>
    <mergeCell ref="L127:M127"/>
    <mergeCell ref="N127:Q127"/>
    <mergeCell ref="F128:I128"/>
    <mergeCell ref="N128:Q128"/>
    <mergeCell ref="N125:Q125"/>
    <mergeCell ref="N124:Q124"/>
    <mergeCell ref="L119:M119"/>
    <mergeCell ref="L120:M120"/>
    <mergeCell ref="L121:M121"/>
    <mergeCell ref="L122:M122"/>
    <mergeCell ref="L123:M123"/>
    <mergeCell ref="F115:I115"/>
    <mergeCell ref="L115:M115"/>
    <mergeCell ref="F116:I116"/>
    <mergeCell ref="L116:M116"/>
    <mergeCell ref="F117:I117"/>
    <mergeCell ref="L117:M117"/>
    <mergeCell ref="F118:I118"/>
    <mergeCell ref="L118:M118"/>
    <mergeCell ref="N117:Q117"/>
    <mergeCell ref="N116:Q116"/>
    <mergeCell ref="N115:Q115"/>
    <mergeCell ref="N118:Q118"/>
    <mergeCell ref="L128:M128"/>
    <mergeCell ref="F123:I123"/>
    <mergeCell ref="F122:I122"/>
    <mergeCell ref="F121:I121"/>
    <mergeCell ref="F120:I120"/>
    <mergeCell ref="F119:I119"/>
    <mergeCell ref="F110:I110"/>
    <mergeCell ref="L110:M110"/>
    <mergeCell ref="F111:I111"/>
    <mergeCell ref="L111:M111"/>
    <mergeCell ref="F112:I112"/>
    <mergeCell ref="L112:M112"/>
    <mergeCell ref="F113:I113"/>
    <mergeCell ref="L113:M113"/>
    <mergeCell ref="F114:I114"/>
    <mergeCell ref="L114:M114"/>
    <mergeCell ref="F105:I105"/>
    <mergeCell ref="L105:M105"/>
    <mergeCell ref="F106:I106"/>
    <mergeCell ref="L106:M106"/>
    <mergeCell ref="F107:I107"/>
    <mergeCell ref="L107:M107"/>
    <mergeCell ref="F108:I108"/>
    <mergeCell ref="L108:M108"/>
    <mergeCell ref="F109:I109"/>
    <mergeCell ref="L109:M109"/>
    <mergeCell ref="F100:I100"/>
    <mergeCell ref="L100:M100"/>
    <mergeCell ref="F101:I101"/>
    <mergeCell ref="L101:M101"/>
    <mergeCell ref="F102:I102"/>
    <mergeCell ref="L102:M102"/>
    <mergeCell ref="F103:I103"/>
    <mergeCell ref="L103:M103"/>
    <mergeCell ref="F104:I104"/>
    <mergeCell ref="L104:M104"/>
    <mergeCell ref="F95:I95"/>
    <mergeCell ref="L95:M95"/>
    <mergeCell ref="F96:I96"/>
    <mergeCell ref="L96:M96"/>
    <mergeCell ref="F97:I97"/>
    <mergeCell ref="L97:M97"/>
    <mergeCell ref="F98:I98"/>
    <mergeCell ref="L98:M98"/>
    <mergeCell ref="F99:I99"/>
    <mergeCell ref="L99:M99"/>
    <mergeCell ref="F90:I90"/>
    <mergeCell ref="L90:M90"/>
    <mergeCell ref="F91:I91"/>
    <mergeCell ref="L91:M91"/>
    <mergeCell ref="F92:I92"/>
    <mergeCell ref="L92:M92"/>
    <mergeCell ref="F93:I93"/>
    <mergeCell ref="L93:M93"/>
    <mergeCell ref="F94:I94"/>
    <mergeCell ref="L94:M94"/>
    <mergeCell ref="F85:I85"/>
    <mergeCell ref="L85:M85"/>
    <mergeCell ref="F86:I86"/>
    <mergeCell ref="L86:M86"/>
    <mergeCell ref="F87:I87"/>
    <mergeCell ref="L87:M87"/>
    <mergeCell ref="F88:I88"/>
    <mergeCell ref="L88:M88"/>
    <mergeCell ref="F89:I89"/>
    <mergeCell ref="L89:M89"/>
    <mergeCell ref="F80:I80"/>
    <mergeCell ref="L80:M80"/>
    <mergeCell ref="F81:I81"/>
    <mergeCell ref="L81:M81"/>
    <mergeCell ref="F82:I82"/>
    <mergeCell ref="L82:M82"/>
    <mergeCell ref="F83:I83"/>
    <mergeCell ref="L83:M83"/>
    <mergeCell ref="F84:I84"/>
    <mergeCell ref="L84:M84"/>
    <mergeCell ref="F75:I75"/>
    <mergeCell ref="L75:M75"/>
    <mergeCell ref="F76:I76"/>
    <mergeCell ref="L76:M76"/>
    <mergeCell ref="F77:I77"/>
    <mergeCell ref="L77:M77"/>
    <mergeCell ref="F78:I78"/>
    <mergeCell ref="L78:M78"/>
    <mergeCell ref="F79:I79"/>
    <mergeCell ref="L79:M79"/>
    <mergeCell ref="F70:I70"/>
    <mergeCell ref="L70:M70"/>
    <mergeCell ref="F71:I71"/>
    <mergeCell ref="L71:M71"/>
    <mergeCell ref="F72:I72"/>
    <mergeCell ref="L72:M72"/>
    <mergeCell ref="F73:I73"/>
    <mergeCell ref="L73:M73"/>
    <mergeCell ref="F74:I74"/>
    <mergeCell ref="L74:M74"/>
    <mergeCell ref="F65:I65"/>
    <mergeCell ref="L65:M65"/>
    <mergeCell ref="F66:I66"/>
    <mergeCell ref="L66:M66"/>
    <mergeCell ref="F67:I67"/>
    <mergeCell ref="L67:M67"/>
    <mergeCell ref="F68:I68"/>
    <mergeCell ref="L68:M68"/>
    <mergeCell ref="F69:I69"/>
    <mergeCell ref="L69:M69"/>
    <mergeCell ref="F60:I60"/>
    <mergeCell ref="L60:M60"/>
    <mergeCell ref="F61:I61"/>
    <mergeCell ref="L61:M61"/>
    <mergeCell ref="F62:I62"/>
    <mergeCell ref="L62:M62"/>
    <mergeCell ref="F63:I63"/>
    <mergeCell ref="L63:M63"/>
    <mergeCell ref="F64:I64"/>
    <mergeCell ref="L64:M64"/>
    <mergeCell ref="F55:I55"/>
    <mergeCell ref="L55:M55"/>
    <mergeCell ref="F56:I56"/>
    <mergeCell ref="L56:M56"/>
    <mergeCell ref="F57:I57"/>
    <mergeCell ref="L57:M57"/>
    <mergeCell ref="F58:I58"/>
    <mergeCell ref="L58:M58"/>
    <mergeCell ref="F59:I59"/>
    <mergeCell ref="L59:M59"/>
    <mergeCell ref="F50:I50"/>
    <mergeCell ref="L50:M50"/>
    <mergeCell ref="F51:I51"/>
    <mergeCell ref="L51:M51"/>
    <mergeCell ref="F52:I52"/>
    <mergeCell ref="L52:M52"/>
    <mergeCell ref="F53:I53"/>
    <mergeCell ref="L53:M53"/>
    <mergeCell ref="F54:I54"/>
    <mergeCell ref="L54:M54"/>
    <mergeCell ref="F45:I45"/>
    <mergeCell ref="L45:M45"/>
    <mergeCell ref="F46:I46"/>
    <mergeCell ref="L46:M46"/>
    <mergeCell ref="F47:I47"/>
    <mergeCell ref="L47:M47"/>
    <mergeCell ref="F48:I48"/>
    <mergeCell ref="L48:M48"/>
    <mergeCell ref="F49:I49"/>
    <mergeCell ref="L49:M49"/>
    <mergeCell ref="F40:I40"/>
    <mergeCell ref="L40:M40"/>
    <mergeCell ref="F41:I41"/>
    <mergeCell ref="L41:M41"/>
    <mergeCell ref="F42:I42"/>
    <mergeCell ref="L42:M42"/>
    <mergeCell ref="F43:I43"/>
    <mergeCell ref="L43:M43"/>
    <mergeCell ref="F44:I44"/>
    <mergeCell ref="L44:M44"/>
    <mergeCell ref="F35:I35"/>
    <mergeCell ref="L35:M35"/>
    <mergeCell ref="F36:I36"/>
    <mergeCell ref="L36:M36"/>
    <mergeCell ref="F37:I37"/>
    <mergeCell ref="L37:M37"/>
    <mergeCell ref="F38:I38"/>
    <mergeCell ref="L38:M38"/>
    <mergeCell ref="F39:I39"/>
    <mergeCell ref="L39:M39"/>
    <mergeCell ref="F30:I30"/>
    <mergeCell ref="L30:M30"/>
    <mergeCell ref="F31:I31"/>
    <mergeCell ref="L31:M31"/>
    <mergeCell ref="F32:I32"/>
    <mergeCell ref="L32:M32"/>
    <mergeCell ref="F33:I33"/>
    <mergeCell ref="L33:M33"/>
    <mergeCell ref="F34:I34"/>
    <mergeCell ref="L34:M34"/>
    <mergeCell ref="F24:I24"/>
    <mergeCell ref="L24:M24"/>
    <mergeCell ref="F25:I25"/>
    <mergeCell ref="L25:M25"/>
    <mergeCell ref="F27:I27"/>
    <mergeCell ref="L27:M27"/>
    <mergeCell ref="F28:I28"/>
    <mergeCell ref="L28:M28"/>
    <mergeCell ref="F29:I29"/>
    <mergeCell ref="L29:M29"/>
    <mergeCell ref="F19:I19"/>
    <mergeCell ref="L19:M19"/>
    <mergeCell ref="F20:I20"/>
    <mergeCell ref="L20:M20"/>
    <mergeCell ref="F21:I21"/>
    <mergeCell ref="L21:M21"/>
    <mergeCell ref="F22:I22"/>
    <mergeCell ref="L22:M22"/>
    <mergeCell ref="F23:I23"/>
    <mergeCell ref="L23:M23"/>
    <mergeCell ref="C5:Q5"/>
    <mergeCell ref="F7:P7"/>
    <mergeCell ref="M9:P9"/>
    <mergeCell ref="M11:Q11"/>
    <mergeCell ref="M12:Q12"/>
    <mergeCell ref="F14:I14"/>
    <mergeCell ref="L14:M14"/>
    <mergeCell ref="N14:Q14"/>
    <mergeCell ref="F18:I18"/>
    <mergeCell ref="L18:M18"/>
    <mergeCell ref="N114:Q114"/>
    <mergeCell ref="N113:Q113"/>
    <mergeCell ref="N112:Q112"/>
    <mergeCell ref="N111:Q111"/>
    <mergeCell ref="N110:Q110"/>
    <mergeCell ref="N109:Q109"/>
    <mergeCell ref="N108:Q108"/>
    <mergeCell ref="N107:Q107"/>
    <mergeCell ref="N106:Q106"/>
    <mergeCell ref="N105:Q105"/>
    <mergeCell ref="N104:Q104"/>
    <mergeCell ref="N103:Q103"/>
    <mergeCell ref="N102:Q102"/>
    <mergeCell ref="N101:Q101"/>
    <mergeCell ref="N100:Q100"/>
    <mergeCell ref="N99:Q99"/>
    <mergeCell ref="N98:Q98"/>
    <mergeCell ref="N97:Q97"/>
    <mergeCell ref="N96:Q96"/>
    <mergeCell ref="N95:Q95"/>
    <mergeCell ref="N94:Q94"/>
    <mergeCell ref="N93:Q93"/>
    <mergeCell ref="N92:Q92"/>
    <mergeCell ref="N91:Q91"/>
    <mergeCell ref="N90:Q90"/>
    <mergeCell ref="N89:Q89"/>
    <mergeCell ref="N88:Q88"/>
    <mergeCell ref="N87:Q87"/>
    <mergeCell ref="N86:Q86"/>
    <mergeCell ref="N85:Q85"/>
    <mergeCell ref="N84:Q84"/>
    <mergeCell ref="N83:Q83"/>
    <mergeCell ref="N82:Q82"/>
    <mergeCell ref="N81:Q81"/>
    <mergeCell ref="N80:Q80"/>
    <mergeCell ref="N79:Q79"/>
    <mergeCell ref="N78:Q78"/>
    <mergeCell ref="N77:Q77"/>
    <mergeCell ref="N76:Q76"/>
    <mergeCell ref="N75:Q75"/>
    <mergeCell ref="N74:Q74"/>
    <mergeCell ref="N73:Q73"/>
    <mergeCell ref="N72:Q72"/>
    <mergeCell ref="N71:Q71"/>
    <mergeCell ref="N70:Q70"/>
    <mergeCell ref="N69:Q69"/>
    <mergeCell ref="N68:Q68"/>
    <mergeCell ref="N67:Q67"/>
    <mergeCell ref="N66:Q66"/>
    <mergeCell ref="N65:Q65"/>
    <mergeCell ref="N64:Q64"/>
    <mergeCell ref="N63:Q63"/>
    <mergeCell ref="N62:Q62"/>
    <mergeCell ref="N61:Q61"/>
    <mergeCell ref="N60:Q60"/>
    <mergeCell ref="N59:Q59"/>
    <mergeCell ref="N58:Q58"/>
    <mergeCell ref="N57:Q57"/>
    <mergeCell ref="N56:Q56"/>
    <mergeCell ref="N55:Q55"/>
    <mergeCell ref="N54:Q54"/>
    <mergeCell ref="N53:Q53"/>
    <mergeCell ref="N52:Q52"/>
    <mergeCell ref="N51:Q51"/>
    <mergeCell ref="N50:Q50"/>
    <mergeCell ref="N49:Q49"/>
    <mergeCell ref="N48:Q48"/>
    <mergeCell ref="N47:Q47"/>
    <mergeCell ref="N46:Q46"/>
    <mergeCell ref="N45:Q45"/>
    <mergeCell ref="N44:Q44"/>
    <mergeCell ref="N43:Q43"/>
    <mergeCell ref="N42:Q42"/>
    <mergeCell ref="N41:Q41"/>
    <mergeCell ref="N40:Q40"/>
    <mergeCell ref="N39:Q39"/>
    <mergeCell ref="N38:Q38"/>
    <mergeCell ref="N37:Q37"/>
    <mergeCell ref="N36:Q36"/>
    <mergeCell ref="N35:Q35"/>
    <mergeCell ref="N34:Q34"/>
    <mergeCell ref="N21:Q21"/>
    <mergeCell ref="N20:Q20"/>
    <mergeCell ref="N19:Q19"/>
    <mergeCell ref="N18:Q18"/>
    <mergeCell ref="N27:Q27"/>
    <mergeCell ref="N25:Q25"/>
    <mergeCell ref="N33:Q33"/>
    <mergeCell ref="N32:Q32"/>
    <mergeCell ref="N31:Q31"/>
    <mergeCell ref="N30:Q30"/>
    <mergeCell ref="N29:Q29"/>
    <mergeCell ref="N28:Q28"/>
    <mergeCell ref="N24:Q24"/>
    <mergeCell ref="N23:Q23"/>
    <mergeCell ref="N22:Q22"/>
  </mergeCells>
  <dataValidations count="2">
    <dataValidation type="list" allowBlank="1" showInputMessage="1" showErrorMessage="1" error="Povolené sú hodnoty K, M." sqref="D133:D138">
      <formula1>"K, M"</formula1>
    </dataValidation>
    <dataValidation type="list" allowBlank="1" showInputMessage="1" showErrorMessage="1" error="Povolené sú hodnoty základná, znížená, nulová." sqref="U133:U138">
      <formula1>"základná, znížená, nulová"</formula1>
    </dataValidation>
  </dataValidations>
  <pageMargins left="0.59055118110236227" right="0.59055118110236227" top="0.51181102362204722" bottom="0.47244094488188981" header="0" footer="0"/>
  <pageSetup paperSize="9" scale="75" fitToHeight="100" orientation="portrait"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Zriadenie pol...</vt:lpstr>
      <vt:lpstr>'Zriadenie pol...'!Názvy_tlače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Stavby</dc:creator>
  <cp:lastModifiedBy>Stavby</cp:lastModifiedBy>
  <cp:lastPrinted>2020-02-16T11:19:54Z</cp:lastPrinted>
  <dcterms:created xsi:type="dcterms:W3CDTF">2019-08-12T14:12:35Z</dcterms:created>
  <dcterms:modified xsi:type="dcterms:W3CDTF">2020-02-17T10:41:04Z</dcterms:modified>
</cp:coreProperties>
</file>